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7C0B0AA4-84A3-7249-B75F-E9CEB09212C5}" xr6:coauthVersionLast="36" xr6:coauthVersionMax="47" xr10:uidLastSave="{00000000-0000-0000-0000-000000000000}"/>
  <bookViews>
    <workbookView xWindow="360" yWindow="460" windowWidth="28440" windowHeight="15940" xr2:uid="{ADCED3D8-0091-6B44-AB15-3D1E871A31A1}"/>
  </bookViews>
  <sheets>
    <sheet name="Summary " sheetId="1" r:id="rId1"/>
    <sheet name="WT 1.3 kb &amp; 2.5 kb" sheetId="2" r:id="rId2"/>
    <sheet name="WT 640bp" sheetId="6" r:id="rId3"/>
    <sheet name="exo1 sgs1 1.3 kb &amp; 2.5 kb" sheetId="3" r:id="rId4"/>
    <sheet name="exo1 sgs1 640bp" sheetId="7" r:id="rId5"/>
    <sheet name="rad24 1.3 kb &amp; 2.5 kb" sheetId="4" r:id="rId6"/>
    <sheet name="rad24 640bp" sheetId="8" r:id="rId7"/>
    <sheet name="rad24 exo1 sgs1 1.3 kb &amp; 2.5 kb" sheetId="5" r:id="rId8"/>
    <sheet name="rad24 exo1 sgs1 640bp" sheetId="9" r:id="rId9"/>
    <sheet name="rad9 640 bp" sheetId="12" r:id="rId10"/>
    <sheet name="rad9 exo1 sgs1 640 bp" sheetId="10" r:id="rId1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3" i="1" l="1"/>
  <c r="AF24" i="1"/>
  <c r="AF25" i="1"/>
  <c r="AF26" i="1"/>
  <c r="AE24" i="1"/>
  <c r="AE25" i="1"/>
  <c r="AE26" i="1"/>
  <c r="AE23" i="1"/>
  <c r="AF14" i="1"/>
  <c r="AF15" i="1"/>
  <c r="AF16" i="1"/>
  <c r="AF17" i="1"/>
  <c r="AE15" i="1"/>
  <c r="AE16" i="1"/>
  <c r="AE17" i="1"/>
  <c r="AE14" i="1"/>
  <c r="AF5" i="1"/>
  <c r="AF6" i="1"/>
  <c r="BE6" i="1" s="1"/>
  <c r="AF7" i="1"/>
  <c r="BE7" i="1" s="1"/>
  <c r="AF8" i="1"/>
  <c r="BE8" i="1" s="1"/>
  <c r="AE6" i="1"/>
  <c r="BD6" i="1" s="1"/>
  <c r="AE7" i="1"/>
  <c r="BD7" i="1" s="1"/>
  <c r="AE8" i="1"/>
  <c r="BD8" i="1" s="1"/>
  <c r="AE5" i="1"/>
  <c r="AD6" i="1"/>
  <c r="J28" i="12"/>
  <c r="AA6" i="1"/>
  <c r="AZ42" i="1"/>
  <c r="AJ49" i="12"/>
  <c r="AK49" i="12" s="1"/>
  <c r="AI49" i="12"/>
  <c r="AJ46" i="12"/>
  <c r="AI46" i="12"/>
  <c r="AJ43" i="12"/>
  <c r="AK43" i="12" s="1"/>
  <c r="AI43" i="12"/>
  <c r="AJ40" i="12"/>
  <c r="AI40" i="12"/>
  <c r="AJ37" i="12"/>
  <c r="AK37" i="12" s="1"/>
  <c r="AI37" i="12"/>
  <c r="AJ34" i="12"/>
  <c r="AI34" i="12"/>
  <c r="AJ31" i="12"/>
  <c r="AI31" i="12"/>
  <c r="AJ28" i="12"/>
  <c r="AI28" i="12"/>
  <c r="AJ25" i="12"/>
  <c r="AK25" i="12" s="1"/>
  <c r="AI25" i="12"/>
  <c r="AJ22" i="12"/>
  <c r="AI22" i="12"/>
  <c r="AJ19" i="12"/>
  <c r="AK19" i="12" s="1"/>
  <c r="AI19" i="12"/>
  <c r="AJ16" i="12"/>
  <c r="AI16" i="12"/>
  <c r="AJ13" i="12"/>
  <c r="AK13" i="12" s="1"/>
  <c r="AI13" i="12"/>
  <c r="AJ10" i="12"/>
  <c r="AI10" i="12"/>
  <c r="AJ7" i="12"/>
  <c r="AK7" i="12" s="1"/>
  <c r="AI7" i="12"/>
  <c r="AJ4" i="12"/>
  <c r="AK4" i="12" s="1"/>
  <c r="AI4" i="12"/>
  <c r="AK10" i="12" l="1"/>
  <c r="AK16" i="12"/>
  <c r="AK28" i="12"/>
  <c r="AK31" i="12"/>
  <c r="AK46" i="12"/>
  <c r="AK40" i="12"/>
  <c r="AK34" i="12"/>
  <c r="AK22" i="12"/>
  <c r="AN17" i="12"/>
  <c r="AN29" i="12" s="1"/>
  <c r="AN18" i="12"/>
  <c r="AN19" i="12"/>
  <c r="AN30" i="12" l="1"/>
  <c r="AN31" i="12"/>
  <c r="AN28" i="12"/>
  <c r="U49" i="12" l="1"/>
  <c r="V49" i="12" s="1"/>
  <c r="T49" i="12"/>
  <c r="U46" i="12"/>
  <c r="T46" i="12"/>
  <c r="U43" i="12"/>
  <c r="V43" i="12" s="1"/>
  <c r="T43" i="12"/>
  <c r="U40" i="12"/>
  <c r="T40" i="12"/>
  <c r="U37" i="12"/>
  <c r="V37" i="12" s="1"/>
  <c r="T37" i="12"/>
  <c r="U34" i="12"/>
  <c r="T34" i="12"/>
  <c r="U31" i="12"/>
  <c r="T31" i="12"/>
  <c r="U28" i="12"/>
  <c r="T28" i="12"/>
  <c r="U25" i="12"/>
  <c r="V25" i="12" s="1"/>
  <c r="T25" i="12"/>
  <c r="U22" i="12"/>
  <c r="T22" i="12"/>
  <c r="U19" i="12"/>
  <c r="V19" i="12" s="1"/>
  <c r="T19" i="12"/>
  <c r="U16" i="12"/>
  <c r="T16" i="12"/>
  <c r="U13" i="12"/>
  <c r="V13" i="12" s="1"/>
  <c r="T13" i="12"/>
  <c r="U10" i="12"/>
  <c r="T10" i="12"/>
  <c r="U7" i="12"/>
  <c r="V7" i="12" s="1"/>
  <c r="T7" i="12"/>
  <c r="U4" i="12"/>
  <c r="V4" i="12" s="1"/>
  <c r="T4" i="12"/>
  <c r="V22" i="12" l="1"/>
  <c r="V28" i="12"/>
  <c r="V34" i="12"/>
  <c r="Y19" i="12"/>
  <c r="V10" i="12"/>
  <c r="V40" i="12"/>
  <c r="V46" i="12"/>
  <c r="Y31" i="12"/>
  <c r="V31" i="12"/>
  <c r="V16" i="12"/>
  <c r="Y16" i="12"/>
  <c r="Y17" i="12"/>
  <c r="Y18" i="12"/>
  <c r="Y28" i="12" l="1"/>
  <c r="Y30" i="12"/>
  <c r="Y29" i="12"/>
  <c r="F49" i="12" l="1"/>
  <c r="G49" i="12" s="1"/>
  <c r="E49" i="12"/>
  <c r="F46" i="12"/>
  <c r="E46" i="12"/>
  <c r="F43" i="12"/>
  <c r="E43" i="12"/>
  <c r="F40" i="12"/>
  <c r="G40" i="12" s="1"/>
  <c r="E40" i="12"/>
  <c r="F37" i="12"/>
  <c r="E37" i="12"/>
  <c r="F34" i="12"/>
  <c r="G34" i="12" s="1"/>
  <c r="E34" i="12"/>
  <c r="F31" i="12"/>
  <c r="E31" i="12"/>
  <c r="F28" i="12"/>
  <c r="E28" i="12"/>
  <c r="F25" i="12"/>
  <c r="G25" i="12" s="1"/>
  <c r="E25" i="12"/>
  <c r="F22" i="12"/>
  <c r="G22" i="12" s="1"/>
  <c r="E22" i="12"/>
  <c r="F19" i="12"/>
  <c r="G19" i="12" s="1"/>
  <c r="E19" i="12"/>
  <c r="F16" i="12"/>
  <c r="G16" i="12" s="1"/>
  <c r="E16" i="12"/>
  <c r="F13" i="12"/>
  <c r="G13" i="12" s="1"/>
  <c r="E13" i="12"/>
  <c r="F10" i="12"/>
  <c r="G10" i="12" s="1"/>
  <c r="E10" i="12"/>
  <c r="F7" i="12"/>
  <c r="G7" i="12" s="1"/>
  <c r="E7" i="12"/>
  <c r="G4" i="12"/>
  <c r="F4" i="12"/>
  <c r="E4" i="12"/>
  <c r="J19" i="12" s="1"/>
  <c r="J16" i="12" l="1"/>
  <c r="G37" i="12"/>
  <c r="G43" i="12"/>
  <c r="G46" i="12"/>
  <c r="G31" i="12"/>
  <c r="G28" i="12"/>
  <c r="J31" i="12"/>
  <c r="J17" i="12"/>
  <c r="J18" i="12"/>
  <c r="J30" i="12" s="1"/>
  <c r="J29" i="12" l="1"/>
  <c r="AA7" i="1" l="1"/>
  <c r="AJ61" i="10" l="1"/>
  <c r="AI61" i="10"/>
  <c r="U61" i="10"/>
  <c r="T61" i="10"/>
  <c r="F61" i="10"/>
  <c r="E61" i="10"/>
  <c r="AJ58" i="10"/>
  <c r="AK58" i="10" s="1"/>
  <c r="AI58" i="10"/>
  <c r="U58" i="10"/>
  <c r="T58" i="10"/>
  <c r="F58" i="10"/>
  <c r="G58" i="10" s="1"/>
  <c r="E58" i="10"/>
  <c r="AJ55" i="10"/>
  <c r="AI55" i="10"/>
  <c r="U55" i="10"/>
  <c r="V55" i="10" s="1"/>
  <c r="T55" i="10"/>
  <c r="F55" i="10"/>
  <c r="E55" i="10"/>
  <c r="AJ52" i="10"/>
  <c r="AK52" i="10" s="1"/>
  <c r="AI52" i="10"/>
  <c r="U52" i="10"/>
  <c r="T52" i="10"/>
  <c r="F52" i="10"/>
  <c r="G52" i="10" s="1"/>
  <c r="E52" i="10"/>
  <c r="AJ49" i="10"/>
  <c r="AK49" i="10" s="1"/>
  <c r="AI49" i="10"/>
  <c r="U49" i="10"/>
  <c r="T49" i="10"/>
  <c r="F49" i="10"/>
  <c r="G49" i="10" s="1"/>
  <c r="E49" i="10"/>
  <c r="AJ46" i="10"/>
  <c r="AK46" i="10" s="1"/>
  <c r="AI46" i="10"/>
  <c r="U46" i="10"/>
  <c r="T46" i="10"/>
  <c r="F46" i="10"/>
  <c r="G46" i="10" s="1"/>
  <c r="E46" i="10"/>
  <c r="AJ43" i="10"/>
  <c r="AK43" i="10" s="1"/>
  <c r="AI43" i="10"/>
  <c r="U43" i="10"/>
  <c r="T43" i="10"/>
  <c r="F43" i="10"/>
  <c r="G43" i="10" s="1"/>
  <c r="E43" i="10"/>
  <c r="AJ40" i="10"/>
  <c r="AI40" i="10"/>
  <c r="AK40" i="10" s="1"/>
  <c r="U40" i="10"/>
  <c r="V40" i="10" s="1"/>
  <c r="T40" i="10"/>
  <c r="F40" i="10"/>
  <c r="G40" i="10" s="1"/>
  <c r="E40" i="10"/>
  <c r="AJ37" i="10"/>
  <c r="AK37" i="10" s="1"/>
  <c r="AI37" i="10"/>
  <c r="U37" i="10"/>
  <c r="T37" i="10"/>
  <c r="F37" i="10"/>
  <c r="E37" i="10"/>
  <c r="AJ34" i="10"/>
  <c r="AK34" i="10" s="1"/>
  <c r="AI34" i="10"/>
  <c r="U34" i="10"/>
  <c r="T34" i="10"/>
  <c r="F34" i="10"/>
  <c r="G34" i="10" s="1"/>
  <c r="E34" i="10"/>
  <c r="AJ31" i="10"/>
  <c r="AK31" i="10" s="1"/>
  <c r="AI31" i="10"/>
  <c r="U31" i="10"/>
  <c r="V31" i="10" s="1"/>
  <c r="T31" i="10"/>
  <c r="F31" i="10"/>
  <c r="G31" i="10" s="1"/>
  <c r="E31" i="10"/>
  <c r="AJ28" i="10"/>
  <c r="AK28" i="10" s="1"/>
  <c r="AI28" i="10"/>
  <c r="U28" i="10"/>
  <c r="V28" i="10" s="1"/>
  <c r="T28" i="10"/>
  <c r="F28" i="10"/>
  <c r="E28" i="10"/>
  <c r="AJ25" i="10"/>
  <c r="AK25" i="10" s="1"/>
  <c r="AI25" i="10"/>
  <c r="U25" i="10"/>
  <c r="T25" i="10"/>
  <c r="F25" i="10"/>
  <c r="E25" i="10"/>
  <c r="AJ22" i="10"/>
  <c r="AK22" i="10" s="1"/>
  <c r="AI22" i="10"/>
  <c r="U22" i="10"/>
  <c r="V22" i="10" s="1"/>
  <c r="T22" i="10"/>
  <c r="F22" i="10"/>
  <c r="G22" i="10" s="1"/>
  <c r="E22" i="10"/>
  <c r="AJ19" i="10"/>
  <c r="AK19" i="10" s="1"/>
  <c r="AI19" i="10"/>
  <c r="U19" i="10"/>
  <c r="V19" i="10" s="1"/>
  <c r="T19" i="10"/>
  <c r="F19" i="10"/>
  <c r="G19" i="10" s="1"/>
  <c r="E19" i="10"/>
  <c r="AJ16" i="10"/>
  <c r="AK16" i="10" s="1"/>
  <c r="AI16" i="10"/>
  <c r="U16" i="10"/>
  <c r="V16" i="10" s="1"/>
  <c r="T16" i="10"/>
  <c r="F16" i="10"/>
  <c r="G16" i="10" s="1"/>
  <c r="E16" i="10"/>
  <c r="AJ13" i="10"/>
  <c r="AK13" i="10" s="1"/>
  <c r="AI13" i="10"/>
  <c r="U13" i="10"/>
  <c r="V13" i="10" s="1"/>
  <c r="T13" i="10"/>
  <c r="F13" i="10"/>
  <c r="G13" i="10" s="1"/>
  <c r="E13" i="10"/>
  <c r="AJ10" i="10"/>
  <c r="AK10" i="10" s="1"/>
  <c r="AI10" i="10"/>
  <c r="U10" i="10"/>
  <c r="T10" i="10"/>
  <c r="F10" i="10"/>
  <c r="E10" i="10"/>
  <c r="AK7" i="10"/>
  <c r="AJ7" i="10"/>
  <c r="AI7" i="10"/>
  <c r="U7" i="10"/>
  <c r="T7" i="10"/>
  <c r="F7" i="10"/>
  <c r="E7" i="10"/>
  <c r="AJ4" i="10"/>
  <c r="AK4" i="10" s="1"/>
  <c r="AI4" i="10"/>
  <c r="AN17" i="10" s="1"/>
  <c r="AN32" i="10" s="1"/>
  <c r="U4" i="10"/>
  <c r="V4" i="10" s="1"/>
  <c r="T4" i="10"/>
  <c r="F4" i="10"/>
  <c r="G4" i="10" s="1"/>
  <c r="E4" i="10"/>
  <c r="AN14" i="10" l="1"/>
  <c r="V58" i="10"/>
  <c r="Y17" i="10"/>
  <c r="Y32" i="10" s="1"/>
  <c r="V43" i="10"/>
  <c r="V37" i="10"/>
  <c r="V7" i="10"/>
  <c r="G37" i="10"/>
  <c r="G28" i="10"/>
  <c r="G25" i="10"/>
  <c r="AN16" i="10"/>
  <c r="AN31" i="10" s="1"/>
  <c r="AN15" i="10"/>
  <c r="AN30" i="10" s="1"/>
  <c r="Y14" i="10"/>
  <c r="Y16" i="10"/>
  <c r="Y31" i="10" s="1"/>
  <c r="Y15" i="10"/>
  <c r="Y30" i="10" s="1"/>
  <c r="J16" i="10"/>
  <c r="J31" i="10" s="1"/>
  <c r="J17" i="10"/>
  <c r="J32" i="10" s="1"/>
  <c r="J14" i="10"/>
  <c r="J15" i="10"/>
  <c r="J30" i="10" s="1"/>
  <c r="AK55" i="10"/>
  <c r="AK61" i="10"/>
  <c r="V10" i="10"/>
  <c r="V34" i="10"/>
  <c r="V49" i="10"/>
  <c r="V46" i="10"/>
  <c r="V25" i="10"/>
  <c r="V52" i="10"/>
  <c r="V61" i="10"/>
  <c r="G7" i="10"/>
  <c r="G10" i="10"/>
  <c r="G55" i="10"/>
  <c r="G61" i="10"/>
  <c r="AZ7" i="1" l="1"/>
  <c r="AD7" i="1"/>
  <c r="BC7" i="1" s="1"/>
  <c r="AD8" i="1"/>
  <c r="BC8" i="1" s="1"/>
  <c r="AD9" i="1"/>
  <c r="BC9" i="1" s="1"/>
  <c r="BC6" i="1"/>
  <c r="AC7" i="1"/>
  <c r="BB7" i="1" s="1"/>
  <c r="AC8" i="1"/>
  <c r="BB8" i="1" s="1"/>
  <c r="AC9" i="1"/>
  <c r="BB9" i="1" s="1"/>
  <c r="AC6" i="1"/>
  <c r="BB6" i="1" s="1"/>
  <c r="AB7" i="1"/>
  <c r="BA7" i="1" s="1"/>
  <c r="AB8" i="1"/>
  <c r="BA8" i="1" s="1"/>
  <c r="AB9" i="1"/>
  <c r="BA9" i="1" s="1"/>
  <c r="AB6" i="1"/>
  <c r="BA6" i="1" s="1"/>
  <c r="AA8" i="1"/>
  <c r="AZ8" i="1" s="1"/>
  <c r="AA9" i="1"/>
  <c r="AZ9" i="1" s="1"/>
  <c r="AZ6" i="1"/>
  <c r="AZ66" i="1"/>
  <c r="BA66" i="1"/>
  <c r="BB66" i="1"/>
  <c r="BC66" i="1"/>
  <c r="AZ67" i="1"/>
  <c r="BA67" i="1"/>
  <c r="BB67" i="1"/>
  <c r="BC67" i="1"/>
  <c r="AZ68" i="1"/>
  <c r="BA68" i="1"/>
  <c r="BB68" i="1"/>
  <c r="BC68" i="1"/>
  <c r="AZ69" i="1"/>
  <c r="BA69" i="1"/>
  <c r="BB69" i="1"/>
  <c r="BC69" i="1"/>
  <c r="AJ91" i="5"/>
  <c r="AK91" i="5" s="1"/>
  <c r="AI91" i="5"/>
  <c r="AJ88" i="5"/>
  <c r="AK88" i="5" s="1"/>
  <c r="AI88" i="5"/>
  <c r="AJ85" i="5"/>
  <c r="AK85" i="5" s="1"/>
  <c r="AI85" i="5"/>
  <c r="AN30" i="5" s="1"/>
  <c r="AJ82" i="5"/>
  <c r="AK82" i="5" s="1"/>
  <c r="AI82" i="5"/>
  <c r="AJ79" i="5"/>
  <c r="AI79" i="5"/>
  <c r="AK79" i="5" s="1"/>
  <c r="AJ76" i="5"/>
  <c r="AK76" i="5" s="1"/>
  <c r="AI76" i="5"/>
  <c r="AJ73" i="5"/>
  <c r="AK73" i="5" s="1"/>
  <c r="AI73" i="5"/>
  <c r="AJ70" i="5"/>
  <c r="AK70" i="5" s="1"/>
  <c r="AI70" i="5"/>
  <c r="AK67" i="5"/>
  <c r="AJ67" i="5"/>
  <c r="AI67" i="5"/>
  <c r="AJ64" i="5"/>
  <c r="AK64" i="5" s="1"/>
  <c r="AI64" i="5"/>
  <c r="AJ61" i="5"/>
  <c r="AK61" i="5" s="1"/>
  <c r="AI61" i="5"/>
  <c r="AJ58" i="5"/>
  <c r="AK58" i="5" s="1"/>
  <c r="AI58" i="5"/>
  <c r="AJ55" i="5"/>
  <c r="AK55" i="5" s="1"/>
  <c r="AI55" i="5"/>
  <c r="AN28" i="5" s="1"/>
  <c r="AJ52" i="5"/>
  <c r="AK52" i="5" s="1"/>
  <c r="AI52" i="5"/>
  <c r="AJ49" i="5"/>
  <c r="AK49" i="5" s="1"/>
  <c r="AI49" i="5"/>
  <c r="AK46" i="5"/>
  <c r="AJ46" i="5"/>
  <c r="AI46" i="5"/>
  <c r="AK43" i="5"/>
  <c r="AJ43" i="5"/>
  <c r="AI43" i="5"/>
  <c r="AN16" i="5" s="1"/>
  <c r="AJ40" i="5"/>
  <c r="AK40" i="5" s="1"/>
  <c r="AI40" i="5"/>
  <c r="AJ37" i="5"/>
  <c r="AK37" i="5" s="1"/>
  <c r="AI37" i="5"/>
  <c r="AN27" i="5" s="1"/>
  <c r="AJ34" i="5"/>
  <c r="AK34" i="5" s="1"/>
  <c r="AI34" i="5"/>
  <c r="AJ31" i="5"/>
  <c r="AK31" i="5" s="1"/>
  <c r="AI31" i="5"/>
  <c r="AN29" i="5"/>
  <c r="AJ28" i="5"/>
  <c r="AK28" i="5" s="1"/>
  <c r="AI28" i="5"/>
  <c r="AJ25" i="5"/>
  <c r="AK25" i="5" s="1"/>
  <c r="AI25" i="5"/>
  <c r="AN15" i="5" s="1"/>
  <c r="AJ22" i="5"/>
  <c r="AK22" i="5" s="1"/>
  <c r="AI22" i="5"/>
  <c r="AJ19" i="5"/>
  <c r="AK19" i="5" s="1"/>
  <c r="AI19" i="5"/>
  <c r="AN17" i="5"/>
  <c r="AJ16" i="5"/>
  <c r="AK16" i="5" s="1"/>
  <c r="AI16" i="5"/>
  <c r="AJ13" i="5"/>
  <c r="AK13" i="5" s="1"/>
  <c r="AI13" i="5"/>
  <c r="AJ10" i="5"/>
  <c r="AK10" i="5" s="1"/>
  <c r="AI10" i="5"/>
  <c r="AJ7" i="5"/>
  <c r="AK7" i="5" s="1"/>
  <c r="AI7" i="5"/>
  <c r="AJ4" i="5"/>
  <c r="AK4" i="5" s="1"/>
  <c r="AI4" i="5"/>
  <c r="AJ91" i="3"/>
  <c r="AK91" i="3" s="1"/>
  <c r="AI91" i="3"/>
  <c r="AJ88" i="3"/>
  <c r="AK88" i="3" s="1"/>
  <c r="AI88" i="3"/>
  <c r="AN18" i="3" s="1"/>
  <c r="AK85" i="3"/>
  <c r="AJ85" i="3"/>
  <c r="AI85" i="3"/>
  <c r="AJ82" i="3"/>
  <c r="AK82" i="3" s="1"/>
  <c r="AI82" i="3"/>
  <c r="AN30" i="3" s="1"/>
  <c r="AJ79" i="3"/>
  <c r="AK79" i="3" s="1"/>
  <c r="AI79" i="3"/>
  <c r="AK76" i="3"/>
  <c r="AJ76" i="3"/>
  <c r="AI76" i="3"/>
  <c r="AJ73" i="3"/>
  <c r="AK73" i="3" s="1"/>
  <c r="AI73" i="3"/>
  <c r="AN29" i="3" s="1"/>
  <c r="AJ70" i="3"/>
  <c r="AK70" i="3" s="1"/>
  <c r="AI70" i="3"/>
  <c r="AN17" i="3" s="1"/>
  <c r="AJ67" i="3"/>
  <c r="AK67" i="3" s="1"/>
  <c r="AI67" i="3"/>
  <c r="AJ64" i="3"/>
  <c r="AK64" i="3" s="1"/>
  <c r="AI64" i="3"/>
  <c r="AK61" i="3"/>
  <c r="AJ61" i="3"/>
  <c r="AI61" i="3"/>
  <c r="AJ58" i="3"/>
  <c r="AK58" i="3" s="1"/>
  <c r="AI58" i="3"/>
  <c r="AJ55" i="3"/>
  <c r="AK55" i="3" s="1"/>
  <c r="AI55" i="3"/>
  <c r="AN28" i="3" s="1"/>
  <c r="AK52" i="3"/>
  <c r="AJ52" i="3"/>
  <c r="AI52" i="3"/>
  <c r="AJ49" i="3"/>
  <c r="AK49" i="3" s="1"/>
  <c r="AI49" i="3"/>
  <c r="AN16" i="3" s="1"/>
  <c r="AJ46" i="3"/>
  <c r="AK46" i="3" s="1"/>
  <c r="AI46" i="3"/>
  <c r="AJ43" i="3"/>
  <c r="AK43" i="3" s="1"/>
  <c r="AI43" i="3"/>
  <c r="AJ40" i="3"/>
  <c r="AK40" i="3" s="1"/>
  <c r="AI40" i="3"/>
  <c r="AK37" i="3"/>
  <c r="AJ37" i="3"/>
  <c r="AI37" i="3"/>
  <c r="AJ34" i="3"/>
  <c r="AK34" i="3" s="1"/>
  <c r="AI34" i="3"/>
  <c r="AJ31" i="3"/>
  <c r="AK31" i="3" s="1"/>
  <c r="AI31" i="3"/>
  <c r="AN27" i="3" s="1"/>
  <c r="AJ28" i="3"/>
  <c r="AK28" i="3" s="1"/>
  <c r="AI28" i="3"/>
  <c r="AK25" i="3"/>
  <c r="AJ25" i="3"/>
  <c r="AI25" i="3"/>
  <c r="AJ22" i="3"/>
  <c r="AK22" i="3" s="1"/>
  <c r="AI22" i="3"/>
  <c r="AJ19" i="3"/>
  <c r="AK19" i="3" s="1"/>
  <c r="AI19" i="3"/>
  <c r="AJ16" i="3"/>
  <c r="AK16" i="3" s="1"/>
  <c r="AI16" i="3"/>
  <c r="AK13" i="3"/>
  <c r="AJ13" i="3"/>
  <c r="AI13" i="3"/>
  <c r="AJ10" i="3"/>
  <c r="AK10" i="3" s="1"/>
  <c r="AI10" i="3"/>
  <c r="AJ7" i="3"/>
  <c r="AK7" i="3" s="1"/>
  <c r="AI7" i="3"/>
  <c r="AK4" i="3"/>
  <c r="AJ4" i="3"/>
  <c r="AI4" i="3"/>
  <c r="AJ91" i="4"/>
  <c r="AK91" i="4" s="1"/>
  <c r="AI91" i="4"/>
  <c r="AJ88" i="4"/>
  <c r="AK88" i="4" s="1"/>
  <c r="AI88" i="4"/>
  <c r="AN18" i="4" s="1"/>
  <c r="AJ85" i="4"/>
  <c r="AK85" i="4" s="1"/>
  <c r="AI85" i="4"/>
  <c r="AJ82" i="4"/>
  <c r="AK82" i="4" s="1"/>
  <c r="AI82" i="4"/>
  <c r="AJ79" i="4"/>
  <c r="AK79" i="4" s="1"/>
  <c r="AI79" i="4"/>
  <c r="AK76" i="4"/>
  <c r="AJ76" i="4"/>
  <c r="AI76" i="4"/>
  <c r="AJ73" i="4"/>
  <c r="AK73" i="4" s="1"/>
  <c r="AI73" i="4"/>
  <c r="AN29" i="4" s="1"/>
  <c r="AK70" i="4"/>
  <c r="AJ70" i="4"/>
  <c r="AI70" i="4"/>
  <c r="AN17" i="4" s="1"/>
  <c r="AJ67" i="4"/>
  <c r="AK67" i="4" s="1"/>
  <c r="AI67" i="4"/>
  <c r="AJ64" i="4"/>
  <c r="AK64" i="4" s="1"/>
  <c r="AI64" i="4"/>
  <c r="AJ61" i="4"/>
  <c r="AK61" i="4" s="1"/>
  <c r="AI61" i="4"/>
  <c r="AJ58" i="4"/>
  <c r="AI58" i="4"/>
  <c r="AK58" i="4" s="1"/>
  <c r="AJ55" i="4"/>
  <c r="AK55" i="4" s="1"/>
  <c r="AI55" i="4"/>
  <c r="AN28" i="4" s="1"/>
  <c r="AK52" i="4"/>
  <c r="AJ52" i="4"/>
  <c r="AI52" i="4"/>
  <c r="AJ49" i="4"/>
  <c r="AK49" i="4" s="1"/>
  <c r="AI49" i="4"/>
  <c r="AN16" i="4" s="1"/>
  <c r="AK46" i="4"/>
  <c r="AJ46" i="4"/>
  <c r="AI46" i="4"/>
  <c r="AJ43" i="4"/>
  <c r="AK43" i="4" s="1"/>
  <c r="AI43" i="4"/>
  <c r="AJ40" i="4"/>
  <c r="AK40" i="4" s="1"/>
  <c r="AI40" i="4"/>
  <c r="AJ37" i="4"/>
  <c r="AK37" i="4" s="1"/>
  <c r="AI37" i="4"/>
  <c r="AJ34" i="4"/>
  <c r="AI34" i="4"/>
  <c r="AK34" i="4" s="1"/>
  <c r="AJ31" i="4"/>
  <c r="AK31" i="4" s="1"/>
  <c r="AI31" i="4"/>
  <c r="AN30" i="4"/>
  <c r="AJ28" i="4"/>
  <c r="AK28" i="4" s="1"/>
  <c r="AI28" i="4"/>
  <c r="AN27" i="4"/>
  <c r="AJ25" i="4"/>
  <c r="AK25" i="4" s="1"/>
  <c r="AI25" i="4"/>
  <c r="AJ22" i="4"/>
  <c r="AI22" i="4"/>
  <c r="AK22" i="4" s="1"/>
  <c r="AJ19" i="4"/>
  <c r="AK19" i="4" s="1"/>
  <c r="AI19" i="4"/>
  <c r="AJ16" i="4"/>
  <c r="AK16" i="4" s="1"/>
  <c r="AI16" i="4"/>
  <c r="AN15" i="4"/>
  <c r="AJ13" i="4"/>
  <c r="AK13" i="4" s="1"/>
  <c r="AI13" i="4"/>
  <c r="AJ10" i="4"/>
  <c r="AI10" i="4"/>
  <c r="AK10" i="4" s="1"/>
  <c r="AJ7" i="4"/>
  <c r="AK7" i="4" s="1"/>
  <c r="AI7" i="4"/>
  <c r="AK4" i="4"/>
  <c r="AJ4" i="4"/>
  <c r="AI4" i="4"/>
  <c r="AN18" i="5" l="1"/>
  <c r="AN15" i="3"/>
  <c r="U91" i="5"/>
  <c r="V91" i="5" s="1"/>
  <c r="T91" i="5"/>
  <c r="U88" i="5"/>
  <c r="T88" i="5"/>
  <c r="V88" i="5" s="1"/>
  <c r="U85" i="5"/>
  <c r="V85" i="5" s="1"/>
  <c r="T85" i="5"/>
  <c r="U82" i="5"/>
  <c r="T82" i="5"/>
  <c r="V82" i="5" s="1"/>
  <c r="U79" i="5"/>
  <c r="V79" i="5" s="1"/>
  <c r="T79" i="5"/>
  <c r="V76" i="5"/>
  <c r="U76" i="5"/>
  <c r="T76" i="5"/>
  <c r="U73" i="5"/>
  <c r="V73" i="5" s="1"/>
  <c r="T73" i="5"/>
  <c r="Y29" i="5" s="1"/>
  <c r="U70" i="5"/>
  <c r="V70" i="5" s="1"/>
  <c r="T70" i="5"/>
  <c r="Y17" i="5" s="1"/>
  <c r="U67" i="5"/>
  <c r="V67" i="5" s="1"/>
  <c r="T67" i="5"/>
  <c r="U64" i="5"/>
  <c r="T64" i="5"/>
  <c r="V64" i="5" s="1"/>
  <c r="U61" i="5"/>
  <c r="V61" i="5" s="1"/>
  <c r="T61" i="5"/>
  <c r="U58" i="5"/>
  <c r="T58" i="5"/>
  <c r="V58" i="5" s="1"/>
  <c r="U55" i="5"/>
  <c r="V55" i="5" s="1"/>
  <c r="T55" i="5"/>
  <c r="Y28" i="5" s="1"/>
  <c r="V52" i="5"/>
  <c r="U52" i="5"/>
  <c r="T52" i="5"/>
  <c r="U49" i="5"/>
  <c r="V49" i="5" s="1"/>
  <c r="T49" i="5"/>
  <c r="U46" i="5"/>
  <c r="V46" i="5" s="1"/>
  <c r="T46" i="5"/>
  <c r="U43" i="5"/>
  <c r="V43" i="5" s="1"/>
  <c r="T43" i="5"/>
  <c r="U40" i="5"/>
  <c r="T40" i="5"/>
  <c r="V40" i="5" s="1"/>
  <c r="U37" i="5"/>
  <c r="V37" i="5" s="1"/>
  <c r="T37" i="5"/>
  <c r="U34" i="5"/>
  <c r="T34" i="5"/>
  <c r="V34" i="5" s="1"/>
  <c r="U31" i="5"/>
  <c r="V31" i="5" s="1"/>
  <c r="T31" i="5"/>
  <c r="Y27" i="5" s="1"/>
  <c r="Y30" i="5"/>
  <c r="U28" i="5"/>
  <c r="V28" i="5" s="1"/>
  <c r="T28" i="5"/>
  <c r="U25" i="5"/>
  <c r="V25" i="5" s="1"/>
  <c r="T25" i="5"/>
  <c r="U22" i="5"/>
  <c r="T22" i="5"/>
  <c r="V22" i="5" s="1"/>
  <c r="U19" i="5"/>
  <c r="V19" i="5" s="1"/>
  <c r="T19" i="5"/>
  <c r="Y18" i="5"/>
  <c r="U16" i="5"/>
  <c r="V16" i="5" s="1"/>
  <c r="T16" i="5"/>
  <c r="U13" i="5"/>
  <c r="V13" i="5" s="1"/>
  <c r="T13" i="5"/>
  <c r="U10" i="5"/>
  <c r="T10" i="5"/>
  <c r="V10" i="5" s="1"/>
  <c r="U7" i="5"/>
  <c r="V7" i="5" s="1"/>
  <c r="T7" i="5"/>
  <c r="V4" i="5"/>
  <c r="U4" i="5"/>
  <c r="T4" i="5"/>
  <c r="U91" i="3"/>
  <c r="V91" i="3" s="1"/>
  <c r="T91" i="3"/>
  <c r="U88" i="3"/>
  <c r="V88" i="3" s="1"/>
  <c r="T88" i="3"/>
  <c r="Y18" i="3" s="1"/>
  <c r="V85" i="3"/>
  <c r="U85" i="3"/>
  <c r="T85" i="3"/>
  <c r="U82" i="3"/>
  <c r="V82" i="3" s="1"/>
  <c r="T82" i="3"/>
  <c r="U79" i="3"/>
  <c r="V79" i="3" s="1"/>
  <c r="T79" i="3"/>
  <c r="V76" i="3"/>
  <c r="U76" i="3"/>
  <c r="T76" i="3"/>
  <c r="U73" i="3"/>
  <c r="V73" i="3" s="1"/>
  <c r="T73" i="3"/>
  <c r="Y29" i="3" s="1"/>
  <c r="U70" i="3"/>
  <c r="V70" i="3" s="1"/>
  <c r="T70" i="3"/>
  <c r="Y17" i="3" s="1"/>
  <c r="U67" i="3"/>
  <c r="V67" i="3" s="1"/>
  <c r="T67" i="3"/>
  <c r="U64" i="3"/>
  <c r="V64" i="3" s="1"/>
  <c r="T64" i="3"/>
  <c r="V61" i="3"/>
  <c r="U61" i="3"/>
  <c r="T61" i="3"/>
  <c r="U58" i="3"/>
  <c r="V58" i="3" s="1"/>
  <c r="T58" i="3"/>
  <c r="U55" i="3"/>
  <c r="V55" i="3" s="1"/>
  <c r="T55" i="3"/>
  <c r="Y28" i="3" s="1"/>
  <c r="V52" i="3"/>
  <c r="U52" i="3"/>
  <c r="T52" i="3"/>
  <c r="U49" i="3"/>
  <c r="V49" i="3" s="1"/>
  <c r="T49" i="3"/>
  <c r="Y16" i="3" s="1"/>
  <c r="U46" i="3"/>
  <c r="V46" i="3" s="1"/>
  <c r="T46" i="3"/>
  <c r="U43" i="3"/>
  <c r="V43" i="3" s="1"/>
  <c r="T43" i="3"/>
  <c r="U40" i="3"/>
  <c r="V40" i="3" s="1"/>
  <c r="T40" i="3"/>
  <c r="V37" i="3"/>
  <c r="U37" i="3"/>
  <c r="T37" i="3"/>
  <c r="U34" i="3"/>
  <c r="T34" i="3"/>
  <c r="V34" i="3" s="1"/>
  <c r="U31" i="3"/>
  <c r="V31" i="3" s="1"/>
  <c r="T31" i="3"/>
  <c r="Y27" i="3" s="1"/>
  <c r="Y30" i="3"/>
  <c r="U28" i="3"/>
  <c r="V28" i="3" s="1"/>
  <c r="T28" i="3"/>
  <c r="V25" i="3"/>
  <c r="U25" i="3"/>
  <c r="T25" i="3"/>
  <c r="U22" i="3"/>
  <c r="V22" i="3" s="1"/>
  <c r="T22" i="3"/>
  <c r="U19" i="3"/>
  <c r="V19" i="3" s="1"/>
  <c r="T19" i="3"/>
  <c r="U16" i="3"/>
  <c r="V16" i="3" s="1"/>
  <c r="T16" i="3"/>
  <c r="V13" i="3"/>
  <c r="U13" i="3"/>
  <c r="T13" i="3"/>
  <c r="U10" i="3"/>
  <c r="T10" i="3"/>
  <c r="V10" i="3" s="1"/>
  <c r="U7" i="3"/>
  <c r="V7" i="3" s="1"/>
  <c r="T7" i="3"/>
  <c r="V4" i="3"/>
  <c r="U4" i="3"/>
  <c r="T4" i="3"/>
  <c r="U91" i="4"/>
  <c r="V91" i="4" s="1"/>
  <c r="T91" i="4"/>
  <c r="U88" i="4"/>
  <c r="V88" i="4" s="1"/>
  <c r="T88" i="4"/>
  <c r="Y18" i="4" s="1"/>
  <c r="U85" i="4"/>
  <c r="V85" i="4" s="1"/>
  <c r="T85" i="4"/>
  <c r="V82" i="4"/>
  <c r="U82" i="4"/>
  <c r="T82" i="4"/>
  <c r="U79" i="4"/>
  <c r="V79" i="4" s="1"/>
  <c r="T79" i="4"/>
  <c r="V76" i="4"/>
  <c r="U76" i="4"/>
  <c r="T76" i="4"/>
  <c r="U73" i="4"/>
  <c r="T73" i="4"/>
  <c r="Y29" i="4" s="1"/>
  <c r="U70" i="4"/>
  <c r="V70" i="4" s="1"/>
  <c r="T70" i="4"/>
  <c r="Y17" i="4" s="1"/>
  <c r="U67" i="4"/>
  <c r="V67" i="4" s="1"/>
  <c r="T67" i="4"/>
  <c r="U64" i="4"/>
  <c r="V64" i="4" s="1"/>
  <c r="T64" i="4"/>
  <c r="U61" i="4"/>
  <c r="V61" i="4" s="1"/>
  <c r="T61" i="4"/>
  <c r="V58" i="4"/>
  <c r="U58" i="4"/>
  <c r="T58" i="4"/>
  <c r="U55" i="4"/>
  <c r="V55" i="4" s="1"/>
  <c r="T55" i="4"/>
  <c r="Y28" i="4" s="1"/>
  <c r="V52" i="4"/>
  <c r="U52" i="4"/>
  <c r="T52" i="4"/>
  <c r="U49" i="4"/>
  <c r="T49" i="4"/>
  <c r="Y16" i="4" s="1"/>
  <c r="U46" i="4"/>
  <c r="V46" i="4" s="1"/>
  <c r="T46" i="4"/>
  <c r="U43" i="4"/>
  <c r="V43" i="4" s="1"/>
  <c r="T43" i="4"/>
  <c r="U40" i="4"/>
  <c r="V40" i="4" s="1"/>
  <c r="T40" i="4"/>
  <c r="U37" i="4"/>
  <c r="V37" i="4" s="1"/>
  <c r="T37" i="4"/>
  <c r="U34" i="4"/>
  <c r="V34" i="4" s="1"/>
  <c r="T34" i="4"/>
  <c r="U31" i="4"/>
  <c r="V31" i="4" s="1"/>
  <c r="T31" i="4"/>
  <c r="Y27" i="4" s="1"/>
  <c r="Y30" i="4"/>
  <c r="U28" i="4"/>
  <c r="V28" i="4" s="1"/>
  <c r="T28" i="4"/>
  <c r="U25" i="4"/>
  <c r="V25" i="4" s="1"/>
  <c r="T25" i="4"/>
  <c r="U22" i="4"/>
  <c r="V22" i="4" s="1"/>
  <c r="T22" i="4"/>
  <c r="U19" i="4"/>
  <c r="V19" i="4" s="1"/>
  <c r="T19" i="4"/>
  <c r="U16" i="4"/>
  <c r="V16" i="4" s="1"/>
  <c r="T16" i="4"/>
  <c r="U13" i="4"/>
  <c r="V13" i="4" s="1"/>
  <c r="T13" i="4"/>
  <c r="U10" i="4"/>
  <c r="V10" i="4" s="1"/>
  <c r="T10" i="4"/>
  <c r="U7" i="4"/>
  <c r="V7" i="4" s="1"/>
  <c r="T7" i="4"/>
  <c r="V4" i="4"/>
  <c r="U4" i="4"/>
  <c r="T4" i="4"/>
  <c r="Y15" i="5" l="1"/>
  <c r="Y16" i="5"/>
  <c r="Y15" i="3"/>
  <c r="V49" i="4"/>
  <c r="V73" i="4"/>
  <c r="Y15" i="4"/>
  <c r="F91" i="5"/>
  <c r="G91" i="5" s="1"/>
  <c r="E91" i="5"/>
  <c r="F88" i="5"/>
  <c r="G88" i="5" s="1"/>
  <c r="E88" i="5"/>
  <c r="J18" i="5" s="1"/>
  <c r="G85" i="5"/>
  <c r="F85" i="5"/>
  <c r="E85" i="5"/>
  <c r="F82" i="5"/>
  <c r="E82" i="5"/>
  <c r="G82" i="5" s="1"/>
  <c r="F79" i="5"/>
  <c r="G79" i="5" s="1"/>
  <c r="E79" i="5"/>
  <c r="G76" i="5"/>
  <c r="F76" i="5"/>
  <c r="E76" i="5"/>
  <c r="F73" i="5"/>
  <c r="G73" i="5" s="1"/>
  <c r="E73" i="5"/>
  <c r="J29" i="5" s="1"/>
  <c r="F70" i="5"/>
  <c r="G70" i="5" s="1"/>
  <c r="E70" i="5"/>
  <c r="J17" i="5" s="1"/>
  <c r="F67" i="5"/>
  <c r="G67" i="5" s="1"/>
  <c r="E67" i="5"/>
  <c r="F64" i="5"/>
  <c r="G64" i="5" s="1"/>
  <c r="E64" i="5"/>
  <c r="G61" i="5"/>
  <c r="F61" i="5"/>
  <c r="E61" i="5"/>
  <c r="F58" i="5"/>
  <c r="E58" i="5"/>
  <c r="G58" i="5" s="1"/>
  <c r="F55" i="5"/>
  <c r="G55" i="5" s="1"/>
  <c r="E55" i="5"/>
  <c r="J28" i="5" s="1"/>
  <c r="G52" i="5"/>
  <c r="F52" i="5"/>
  <c r="E52" i="5"/>
  <c r="F49" i="5"/>
  <c r="G49" i="5" s="1"/>
  <c r="E49" i="5"/>
  <c r="J16" i="5" s="1"/>
  <c r="F46" i="5"/>
  <c r="G46" i="5" s="1"/>
  <c r="E46" i="5"/>
  <c r="F43" i="5"/>
  <c r="G43" i="5" s="1"/>
  <c r="E43" i="5"/>
  <c r="F40" i="5"/>
  <c r="G40" i="5" s="1"/>
  <c r="E40" i="5"/>
  <c r="G37" i="5"/>
  <c r="F37" i="5"/>
  <c r="E37" i="5"/>
  <c r="F34" i="5"/>
  <c r="E34" i="5"/>
  <c r="G34" i="5" s="1"/>
  <c r="F31" i="5"/>
  <c r="G31" i="5" s="1"/>
  <c r="E31" i="5"/>
  <c r="J15" i="5" s="1"/>
  <c r="F28" i="5"/>
  <c r="G28" i="5" s="1"/>
  <c r="E28" i="5"/>
  <c r="G25" i="5"/>
  <c r="F25" i="5"/>
  <c r="E25" i="5"/>
  <c r="F22" i="5"/>
  <c r="E22" i="5"/>
  <c r="G22" i="5" s="1"/>
  <c r="F19" i="5"/>
  <c r="G19" i="5" s="1"/>
  <c r="E19" i="5"/>
  <c r="F16" i="5"/>
  <c r="G16" i="5" s="1"/>
  <c r="E16" i="5"/>
  <c r="G13" i="5"/>
  <c r="F13" i="5"/>
  <c r="E13" i="5"/>
  <c r="F10" i="5"/>
  <c r="E10" i="5"/>
  <c r="G10" i="5" s="1"/>
  <c r="F7" i="5"/>
  <c r="G7" i="5" s="1"/>
  <c r="E7" i="5"/>
  <c r="G4" i="5"/>
  <c r="F4" i="5"/>
  <c r="E4" i="5"/>
  <c r="F91" i="3"/>
  <c r="G91" i="3" s="1"/>
  <c r="E91" i="3"/>
  <c r="F88" i="3"/>
  <c r="G88" i="3" s="1"/>
  <c r="E88" i="3"/>
  <c r="J18" i="3" s="1"/>
  <c r="G85" i="3"/>
  <c r="F85" i="3"/>
  <c r="E85" i="3"/>
  <c r="F82" i="3"/>
  <c r="G82" i="3" s="1"/>
  <c r="E82" i="3"/>
  <c r="F79" i="3"/>
  <c r="G79" i="3" s="1"/>
  <c r="E79" i="3"/>
  <c r="G76" i="3"/>
  <c r="F76" i="3"/>
  <c r="E76" i="3"/>
  <c r="F73" i="3"/>
  <c r="G73" i="3" s="1"/>
  <c r="E73" i="3"/>
  <c r="J29" i="3" s="1"/>
  <c r="F70" i="3"/>
  <c r="G70" i="3" s="1"/>
  <c r="E70" i="3"/>
  <c r="J17" i="3" s="1"/>
  <c r="F67" i="3"/>
  <c r="G67" i="3" s="1"/>
  <c r="E67" i="3"/>
  <c r="F64" i="3"/>
  <c r="G64" i="3" s="1"/>
  <c r="E64" i="3"/>
  <c r="G61" i="3"/>
  <c r="F61" i="3"/>
  <c r="E61" i="3"/>
  <c r="F58" i="3"/>
  <c r="G58" i="3" s="1"/>
  <c r="E58" i="3"/>
  <c r="F55" i="3"/>
  <c r="G55" i="3" s="1"/>
  <c r="E55" i="3"/>
  <c r="J28" i="3" s="1"/>
  <c r="G52" i="3"/>
  <c r="F52" i="3"/>
  <c r="E52" i="3"/>
  <c r="F49" i="3"/>
  <c r="G49" i="3" s="1"/>
  <c r="E49" i="3"/>
  <c r="J16" i="3" s="1"/>
  <c r="F46" i="3"/>
  <c r="G46" i="3" s="1"/>
  <c r="E46" i="3"/>
  <c r="F43" i="3"/>
  <c r="G43" i="3" s="1"/>
  <c r="E43" i="3"/>
  <c r="F40" i="3"/>
  <c r="G40" i="3" s="1"/>
  <c r="E40" i="3"/>
  <c r="G37" i="3"/>
  <c r="F37" i="3"/>
  <c r="E37" i="3"/>
  <c r="F34" i="3"/>
  <c r="G34" i="3" s="1"/>
  <c r="E34" i="3"/>
  <c r="F31" i="3"/>
  <c r="G31" i="3" s="1"/>
  <c r="E31" i="3"/>
  <c r="J27" i="3" s="1"/>
  <c r="J30" i="3"/>
  <c r="F28" i="3"/>
  <c r="G28" i="3" s="1"/>
  <c r="E28" i="3"/>
  <c r="G25" i="3"/>
  <c r="F25" i="3"/>
  <c r="E25" i="3"/>
  <c r="F22" i="3"/>
  <c r="G22" i="3" s="1"/>
  <c r="E22" i="3"/>
  <c r="F19" i="3"/>
  <c r="G19" i="3" s="1"/>
  <c r="E19" i="3"/>
  <c r="F16" i="3"/>
  <c r="G16" i="3" s="1"/>
  <c r="E16" i="3"/>
  <c r="G13" i="3"/>
  <c r="F13" i="3"/>
  <c r="E13" i="3"/>
  <c r="F10" i="3"/>
  <c r="G10" i="3" s="1"/>
  <c r="E10" i="3"/>
  <c r="F7" i="3"/>
  <c r="G7" i="3" s="1"/>
  <c r="E7" i="3"/>
  <c r="G4" i="3"/>
  <c r="F4" i="3"/>
  <c r="E4" i="3"/>
  <c r="F91" i="4"/>
  <c r="G91" i="4" s="1"/>
  <c r="E91" i="4"/>
  <c r="F88" i="4"/>
  <c r="G88" i="4" s="1"/>
  <c r="E88" i="4"/>
  <c r="F85" i="4"/>
  <c r="G85" i="4" s="1"/>
  <c r="E85" i="4"/>
  <c r="F82" i="4"/>
  <c r="G82" i="4" s="1"/>
  <c r="E82" i="4"/>
  <c r="F79" i="4"/>
  <c r="G79" i="4" s="1"/>
  <c r="E79" i="4"/>
  <c r="G76" i="4"/>
  <c r="F76" i="4"/>
  <c r="E76" i="4"/>
  <c r="F73" i="4"/>
  <c r="G73" i="4" s="1"/>
  <c r="E73" i="4"/>
  <c r="J29" i="4" s="1"/>
  <c r="G70" i="4"/>
  <c r="F70" i="4"/>
  <c r="E70" i="4"/>
  <c r="J17" i="4" s="1"/>
  <c r="F67" i="4"/>
  <c r="G67" i="4" s="1"/>
  <c r="E67" i="4"/>
  <c r="F64" i="4"/>
  <c r="G64" i="4" s="1"/>
  <c r="E64" i="4"/>
  <c r="F61" i="4"/>
  <c r="G61" i="4" s="1"/>
  <c r="E61" i="4"/>
  <c r="F58" i="4"/>
  <c r="G58" i="4" s="1"/>
  <c r="E58" i="4"/>
  <c r="F55" i="4"/>
  <c r="G55" i="4" s="1"/>
  <c r="E55" i="4"/>
  <c r="J28" i="4" s="1"/>
  <c r="G52" i="4"/>
  <c r="F52" i="4"/>
  <c r="E52" i="4"/>
  <c r="F49" i="4"/>
  <c r="G49" i="4" s="1"/>
  <c r="E49" i="4"/>
  <c r="G46" i="4"/>
  <c r="F46" i="4"/>
  <c r="E46" i="4"/>
  <c r="F43" i="4"/>
  <c r="G43" i="4" s="1"/>
  <c r="E43" i="4"/>
  <c r="J16" i="4" s="1"/>
  <c r="F40" i="4"/>
  <c r="G40" i="4" s="1"/>
  <c r="E40" i="4"/>
  <c r="F37" i="4"/>
  <c r="G37" i="4" s="1"/>
  <c r="E37" i="4"/>
  <c r="F34" i="4"/>
  <c r="G34" i="4" s="1"/>
  <c r="E34" i="4"/>
  <c r="F31" i="4"/>
  <c r="G31" i="4" s="1"/>
  <c r="E31" i="4"/>
  <c r="J30" i="4"/>
  <c r="F28" i="4"/>
  <c r="G28" i="4" s="1"/>
  <c r="E28" i="4"/>
  <c r="J27" i="4"/>
  <c r="F25" i="4"/>
  <c r="G25" i="4" s="1"/>
  <c r="E25" i="4"/>
  <c r="F22" i="4"/>
  <c r="G22" i="4" s="1"/>
  <c r="E22" i="4"/>
  <c r="F19" i="4"/>
  <c r="G19" i="4" s="1"/>
  <c r="E19" i="4"/>
  <c r="J18" i="4"/>
  <c r="F16" i="4"/>
  <c r="G16" i="4" s="1"/>
  <c r="E16" i="4"/>
  <c r="J15" i="4"/>
  <c r="F13" i="4"/>
  <c r="G13" i="4" s="1"/>
  <c r="E13" i="4"/>
  <c r="F10" i="4"/>
  <c r="G10" i="4" s="1"/>
  <c r="E10" i="4"/>
  <c r="F7" i="4"/>
  <c r="G7" i="4" s="1"/>
  <c r="E7" i="4"/>
  <c r="G4" i="4"/>
  <c r="F4" i="4"/>
  <c r="E4" i="4"/>
  <c r="J27" i="5" l="1"/>
  <c r="J30" i="5"/>
  <c r="J15" i="3"/>
  <c r="AP76" i="9" l="1"/>
  <c r="AQ76" i="9" s="1"/>
  <c r="AO76" i="9"/>
  <c r="AP73" i="9"/>
  <c r="AQ73" i="9" s="1"/>
  <c r="AO73" i="9"/>
  <c r="AQ70" i="9"/>
  <c r="AP70" i="9"/>
  <c r="AO70" i="9"/>
  <c r="AP67" i="9"/>
  <c r="AQ67" i="9" s="1"/>
  <c r="AO67" i="9"/>
  <c r="AP64" i="9"/>
  <c r="AQ64" i="9" s="1"/>
  <c r="AO64" i="9"/>
  <c r="AQ61" i="9"/>
  <c r="AP61" i="9"/>
  <c r="AO61" i="9"/>
  <c r="AP58" i="9"/>
  <c r="AQ58" i="9" s="1"/>
  <c r="AO58" i="9"/>
  <c r="AP55" i="9"/>
  <c r="AQ55" i="9" s="1"/>
  <c r="AO55" i="9"/>
  <c r="AP52" i="9"/>
  <c r="AQ52" i="9" s="1"/>
  <c r="AO52" i="9"/>
  <c r="AP49" i="9"/>
  <c r="AQ49" i="9" s="1"/>
  <c r="AO49" i="9"/>
  <c r="AQ46" i="9"/>
  <c r="AP46" i="9"/>
  <c r="AO46" i="9"/>
  <c r="AP43" i="9"/>
  <c r="AQ43" i="9" s="1"/>
  <c r="AO43" i="9"/>
  <c r="AP40" i="9"/>
  <c r="AQ40" i="9" s="1"/>
  <c r="AO40" i="9"/>
  <c r="AQ37" i="9"/>
  <c r="AP37" i="9"/>
  <c r="AO37" i="9"/>
  <c r="AP34" i="9"/>
  <c r="AQ34" i="9" s="1"/>
  <c r="AO34" i="9"/>
  <c r="AP31" i="9"/>
  <c r="AQ31" i="9" s="1"/>
  <c r="AO31" i="9"/>
  <c r="AP28" i="9"/>
  <c r="AQ28" i="9" s="1"/>
  <c r="AO28" i="9"/>
  <c r="AT30" i="9" s="1"/>
  <c r="AQ25" i="9"/>
  <c r="AP25" i="9"/>
  <c r="AO25" i="9"/>
  <c r="AP22" i="9"/>
  <c r="AQ22" i="9" s="1"/>
  <c r="AO22" i="9"/>
  <c r="AP19" i="9"/>
  <c r="AQ19" i="9" s="1"/>
  <c r="AO19" i="9"/>
  <c r="AP16" i="9"/>
  <c r="AQ16" i="9" s="1"/>
  <c r="AO16" i="9"/>
  <c r="AT15" i="9"/>
  <c r="AP13" i="9"/>
  <c r="AQ13" i="9" s="1"/>
  <c r="AO13" i="9"/>
  <c r="AP10" i="9"/>
  <c r="AQ10" i="9" s="1"/>
  <c r="AO10" i="9"/>
  <c r="AQ7" i="9"/>
  <c r="AP7" i="9"/>
  <c r="AO7" i="9"/>
  <c r="AP4" i="9"/>
  <c r="AO4" i="9"/>
  <c r="AT18" i="9" s="1"/>
  <c r="AT33" i="9" s="1"/>
  <c r="AP76" i="8"/>
  <c r="AQ76" i="8" s="1"/>
  <c r="AO76" i="8"/>
  <c r="AP73" i="8"/>
  <c r="AQ73" i="8" s="1"/>
  <c r="AO73" i="8"/>
  <c r="AQ70" i="8"/>
  <c r="AP70" i="8"/>
  <c r="AO70" i="8"/>
  <c r="AP67" i="8"/>
  <c r="AQ67" i="8" s="1"/>
  <c r="AO67" i="8"/>
  <c r="AP64" i="8"/>
  <c r="AQ64" i="8" s="1"/>
  <c r="AO64" i="8"/>
  <c r="AQ61" i="8"/>
  <c r="AP61" i="8"/>
  <c r="AO61" i="8"/>
  <c r="AP58" i="8"/>
  <c r="AQ58" i="8" s="1"/>
  <c r="AO58" i="8"/>
  <c r="AP55" i="8"/>
  <c r="AQ55" i="8" s="1"/>
  <c r="AO55" i="8"/>
  <c r="AP52" i="8"/>
  <c r="AQ52" i="8" s="1"/>
  <c r="AO52" i="8"/>
  <c r="AP49" i="8"/>
  <c r="AQ49" i="8" s="1"/>
  <c r="AO49" i="8"/>
  <c r="AQ46" i="8"/>
  <c r="AP46" i="8"/>
  <c r="AO46" i="8"/>
  <c r="AP43" i="8"/>
  <c r="AQ43" i="8" s="1"/>
  <c r="AO43" i="8"/>
  <c r="AP40" i="8"/>
  <c r="AQ40" i="8" s="1"/>
  <c r="AO40" i="8"/>
  <c r="AQ37" i="8"/>
  <c r="AP37" i="8"/>
  <c r="AO37" i="8"/>
  <c r="AP34" i="8"/>
  <c r="AQ34" i="8" s="1"/>
  <c r="AO34" i="8"/>
  <c r="AP31" i="8"/>
  <c r="AQ31" i="8" s="1"/>
  <c r="AO31" i="8"/>
  <c r="AP28" i="8"/>
  <c r="AQ28" i="8" s="1"/>
  <c r="AO28" i="8"/>
  <c r="AT30" i="8" s="1"/>
  <c r="AQ25" i="8"/>
  <c r="AP25" i="8"/>
  <c r="AO25" i="8"/>
  <c r="AP22" i="8"/>
  <c r="AQ22" i="8" s="1"/>
  <c r="AO22" i="8"/>
  <c r="AP19" i="8"/>
  <c r="AQ19" i="8" s="1"/>
  <c r="AO19" i="8"/>
  <c r="AP16" i="8"/>
  <c r="AQ16" i="8" s="1"/>
  <c r="AO16" i="8"/>
  <c r="AT15" i="8"/>
  <c r="AP13" i="8"/>
  <c r="AQ13" i="8" s="1"/>
  <c r="AO13" i="8"/>
  <c r="AP10" i="8"/>
  <c r="AQ10" i="8" s="1"/>
  <c r="AO10" i="8"/>
  <c r="AQ7" i="8"/>
  <c r="AP7" i="8"/>
  <c r="AO7" i="8"/>
  <c r="AP4" i="8"/>
  <c r="AQ4" i="8" s="1"/>
  <c r="AO4" i="8"/>
  <c r="AT18" i="8" s="1"/>
  <c r="AT33" i="8" s="1"/>
  <c r="AP76" i="7"/>
  <c r="AQ76" i="7" s="1"/>
  <c r="AO76" i="7"/>
  <c r="AP73" i="7"/>
  <c r="AQ73" i="7" s="1"/>
  <c r="AO73" i="7"/>
  <c r="AQ70" i="7"/>
  <c r="AP70" i="7"/>
  <c r="AO70" i="7"/>
  <c r="AP67" i="7"/>
  <c r="AQ67" i="7" s="1"/>
  <c r="AO67" i="7"/>
  <c r="AP64" i="7"/>
  <c r="AQ64" i="7" s="1"/>
  <c r="AO64" i="7"/>
  <c r="AQ61" i="7"/>
  <c r="AP61" i="7"/>
  <c r="AO61" i="7"/>
  <c r="AP58" i="7"/>
  <c r="AQ58" i="7" s="1"/>
  <c r="AO58" i="7"/>
  <c r="AP55" i="7"/>
  <c r="AQ55" i="7" s="1"/>
  <c r="AO55" i="7"/>
  <c r="AP52" i="7"/>
  <c r="AQ52" i="7" s="1"/>
  <c r="AO52" i="7"/>
  <c r="AP49" i="7"/>
  <c r="AQ49" i="7" s="1"/>
  <c r="AO49" i="7"/>
  <c r="AQ46" i="7"/>
  <c r="AP46" i="7"/>
  <c r="AO46" i="7"/>
  <c r="AP43" i="7"/>
  <c r="AQ43" i="7" s="1"/>
  <c r="AO43" i="7"/>
  <c r="AP40" i="7"/>
  <c r="AQ40" i="7" s="1"/>
  <c r="AO40" i="7"/>
  <c r="AQ37" i="7"/>
  <c r="AP37" i="7"/>
  <c r="AO37" i="7"/>
  <c r="AP34" i="7"/>
  <c r="AQ34" i="7" s="1"/>
  <c r="AO34" i="7"/>
  <c r="AP31" i="7"/>
  <c r="AQ31" i="7" s="1"/>
  <c r="AO31" i="7"/>
  <c r="AP28" i="7"/>
  <c r="AQ28" i="7" s="1"/>
  <c r="AO28" i="7"/>
  <c r="AT30" i="7" s="1"/>
  <c r="AQ25" i="7"/>
  <c r="AP25" i="7"/>
  <c r="AO25" i="7"/>
  <c r="AP22" i="7"/>
  <c r="AQ22" i="7" s="1"/>
  <c r="AO22" i="7"/>
  <c r="AP19" i="7"/>
  <c r="AQ19" i="7" s="1"/>
  <c r="AO19" i="7"/>
  <c r="AP16" i="7"/>
  <c r="AQ16" i="7" s="1"/>
  <c r="AO16" i="7"/>
  <c r="AT15" i="7"/>
  <c r="AP13" i="7"/>
  <c r="AQ13" i="7" s="1"/>
  <c r="AO13" i="7"/>
  <c r="AP10" i="7"/>
  <c r="AQ10" i="7" s="1"/>
  <c r="AO10" i="7"/>
  <c r="AQ7" i="7"/>
  <c r="AP7" i="7"/>
  <c r="AO7" i="7"/>
  <c r="AP4" i="7"/>
  <c r="AQ4" i="7" s="1"/>
  <c r="AO4" i="7"/>
  <c r="AT18" i="7" s="1"/>
  <c r="AT33" i="7" s="1"/>
  <c r="AP76" i="6"/>
  <c r="AQ76" i="6" s="1"/>
  <c r="AO76" i="6"/>
  <c r="AP73" i="6"/>
  <c r="AQ73" i="6" s="1"/>
  <c r="AO73" i="6"/>
  <c r="AP70" i="6"/>
  <c r="AQ70" i="6" s="1"/>
  <c r="AO70" i="6"/>
  <c r="AP67" i="6"/>
  <c r="AQ67" i="6" s="1"/>
  <c r="AO67" i="6"/>
  <c r="AP64" i="6"/>
  <c r="AO64" i="6"/>
  <c r="AQ64" i="6" s="1"/>
  <c r="AQ61" i="6"/>
  <c r="AP61" i="6"/>
  <c r="AO61" i="6"/>
  <c r="AP58" i="6"/>
  <c r="AQ58" i="6" s="1"/>
  <c r="AO58" i="6"/>
  <c r="AP55" i="6"/>
  <c r="AQ55" i="6" s="1"/>
  <c r="AO55" i="6"/>
  <c r="AP52" i="6"/>
  <c r="AQ52" i="6" s="1"/>
  <c r="AO52" i="6"/>
  <c r="AP49" i="6"/>
  <c r="AQ49" i="6" s="1"/>
  <c r="AO49" i="6"/>
  <c r="AP46" i="6"/>
  <c r="AQ46" i="6" s="1"/>
  <c r="AO46" i="6"/>
  <c r="AP43" i="6"/>
  <c r="AQ43" i="6" s="1"/>
  <c r="AO43" i="6"/>
  <c r="AP40" i="6"/>
  <c r="AO40" i="6"/>
  <c r="AQ40" i="6" s="1"/>
  <c r="AQ37" i="6"/>
  <c r="AP37" i="6"/>
  <c r="AO37" i="6"/>
  <c r="AP34" i="6"/>
  <c r="AQ34" i="6" s="1"/>
  <c r="AO34" i="6"/>
  <c r="AP31" i="6"/>
  <c r="AQ31" i="6" s="1"/>
  <c r="AO31" i="6"/>
  <c r="AP28" i="6"/>
  <c r="AO28" i="6"/>
  <c r="AT30" i="6" s="1"/>
  <c r="AQ25" i="6"/>
  <c r="AP25" i="6"/>
  <c r="AO25" i="6"/>
  <c r="AP22" i="6"/>
  <c r="AQ22" i="6" s="1"/>
  <c r="AO22" i="6"/>
  <c r="AP19" i="6"/>
  <c r="AQ19" i="6" s="1"/>
  <c r="AO19" i="6"/>
  <c r="AT15" i="6" s="1"/>
  <c r="AP16" i="6"/>
  <c r="AQ16" i="6" s="1"/>
  <c r="AO16" i="6"/>
  <c r="AT14" i="6"/>
  <c r="AP13" i="6"/>
  <c r="AQ13" i="6" s="1"/>
  <c r="AO13" i="6"/>
  <c r="AP10" i="6"/>
  <c r="AQ10" i="6" s="1"/>
  <c r="AO10" i="6"/>
  <c r="AP7" i="6"/>
  <c r="AQ7" i="6" s="1"/>
  <c r="AO7" i="6"/>
  <c r="AP4" i="6"/>
  <c r="AQ4" i="6" s="1"/>
  <c r="AO4" i="6"/>
  <c r="AT18" i="6" s="1"/>
  <c r="AT14" i="9" l="1"/>
  <c r="AT16" i="9"/>
  <c r="AT31" i="9" s="1"/>
  <c r="AQ4" i="9"/>
  <c r="AT17" i="9"/>
  <c r="AT32" i="9" s="1"/>
  <c r="AT14" i="8"/>
  <c r="AT16" i="8"/>
  <c r="AT31" i="8" s="1"/>
  <c r="AT17" i="8"/>
  <c r="AT32" i="8" s="1"/>
  <c r="AT14" i="7"/>
  <c r="AT16" i="7"/>
  <c r="AT31" i="7" s="1"/>
  <c r="AT17" i="7"/>
  <c r="AT32" i="7" s="1"/>
  <c r="AT33" i="6"/>
  <c r="AT16" i="6"/>
  <c r="AT31" i="6" s="1"/>
  <c r="AQ28" i="6"/>
  <c r="AT17" i="6"/>
  <c r="AT32" i="6" s="1"/>
  <c r="AD76" i="9"/>
  <c r="AE76" i="9" s="1"/>
  <c r="AC76" i="9"/>
  <c r="AD73" i="9"/>
  <c r="AE73" i="9" s="1"/>
  <c r="AC73" i="9"/>
  <c r="AD70" i="9"/>
  <c r="AE70" i="9" s="1"/>
  <c r="AC70" i="9"/>
  <c r="AD67" i="9"/>
  <c r="AE67" i="9" s="1"/>
  <c r="AC67" i="9"/>
  <c r="AD64" i="9"/>
  <c r="AE64" i="9" s="1"/>
  <c r="AC64" i="9"/>
  <c r="AE61" i="9"/>
  <c r="AD61" i="9"/>
  <c r="AC61" i="9"/>
  <c r="AD58" i="9"/>
  <c r="AE58" i="9" s="1"/>
  <c r="AC58" i="9"/>
  <c r="AE55" i="9"/>
  <c r="AD55" i="9"/>
  <c r="AC55" i="9"/>
  <c r="AD52" i="9"/>
  <c r="AE52" i="9" s="1"/>
  <c r="AC52" i="9"/>
  <c r="AD49" i="9"/>
  <c r="AE49" i="9" s="1"/>
  <c r="AC49" i="9"/>
  <c r="AD46" i="9"/>
  <c r="AE46" i="9" s="1"/>
  <c r="AC46" i="9"/>
  <c r="AD43" i="9"/>
  <c r="AE43" i="9" s="1"/>
  <c r="AC43" i="9"/>
  <c r="AD40" i="9"/>
  <c r="AE40" i="9" s="1"/>
  <c r="AC40" i="9"/>
  <c r="AE37" i="9"/>
  <c r="AD37" i="9"/>
  <c r="AC37" i="9"/>
  <c r="AD34" i="9"/>
  <c r="AE34" i="9" s="1"/>
  <c r="AC34" i="9"/>
  <c r="AD31" i="9"/>
  <c r="AE31" i="9" s="1"/>
  <c r="AC31" i="9"/>
  <c r="AD28" i="9"/>
  <c r="AE28" i="9" s="1"/>
  <c r="AC28" i="9"/>
  <c r="AE25" i="9"/>
  <c r="AD25" i="9"/>
  <c r="AC25" i="9"/>
  <c r="AD22" i="9"/>
  <c r="AE22" i="9" s="1"/>
  <c r="AC22" i="9"/>
  <c r="AE19" i="9"/>
  <c r="AD19" i="9"/>
  <c r="AC19" i="9"/>
  <c r="AD16" i="9"/>
  <c r="AE16" i="9" s="1"/>
  <c r="AC16" i="9"/>
  <c r="AH14" i="9"/>
  <c r="AD13" i="9"/>
  <c r="AE13" i="9" s="1"/>
  <c r="AC13" i="9"/>
  <c r="AD10" i="9"/>
  <c r="AE10" i="9" s="1"/>
  <c r="AC10" i="9"/>
  <c r="AD7" i="9"/>
  <c r="AE7" i="9" s="1"/>
  <c r="AC7" i="9"/>
  <c r="AD4" i="9"/>
  <c r="AE4" i="9" s="1"/>
  <c r="AC4" i="9"/>
  <c r="AH18" i="9" s="1"/>
  <c r="AH33" i="9" s="1"/>
  <c r="AD76" i="8"/>
  <c r="AE76" i="8" s="1"/>
  <c r="AC76" i="8"/>
  <c r="AD73" i="8"/>
  <c r="AE73" i="8" s="1"/>
  <c r="AC73" i="8"/>
  <c r="AE70" i="8"/>
  <c r="AD70" i="8"/>
  <c r="AC70" i="8"/>
  <c r="AD67" i="8"/>
  <c r="AE67" i="8" s="1"/>
  <c r="AC67" i="8"/>
  <c r="AD64" i="8"/>
  <c r="AE64" i="8" s="1"/>
  <c r="AC64" i="8"/>
  <c r="AE61" i="8"/>
  <c r="AD61" i="8"/>
  <c r="AC61" i="8"/>
  <c r="AD58" i="8"/>
  <c r="AE58" i="8" s="1"/>
  <c r="AC58" i="8"/>
  <c r="AD55" i="8"/>
  <c r="AE55" i="8" s="1"/>
  <c r="AC55" i="8"/>
  <c r="AD52" i="8"/>
  <c r="AE52" i="8" s="1"/>
  <c r="AC52" i="8"/>
  <c r="AD49" i="8"/>
  <c r="AE49" i="8" s="1"/>
  <c r="AC49" i="8"/>
  <c r="AE46" i="8"/>
  <c r="AD46" i="8"/>
  <c r="AC46" i="8"/>
  <c r="AD43" i="8"/>
  <c r="AE43" i="8" s="1"/>
  <c r="AC43" i="8"/>
  <c r="AD40" i="8"/>
  <c r="AE40" i="8" s="1"/>
  <c r="AC40" i="8"/>
  <c r="AE37" i="8"/>
  <c r="AD37" i="8"/>
  <c r="AC37" i="8"/>
  <c r="AD34" i="8"/>
  <c r="AE34" i="8" s="1"/>
  <c r="AC34" i="8"/>
  <c r="AD31" i="8"/>
  <c r="AE31" i="8" s="1"/>
  <c r="AC31" i="8"/>
  <c r="AD28" i="8"/>
  <c r="AE28" i="8" s="1"/>
  <c r="AC28" i="8"/>
  <c r="AH30" i="8" s="1"/>
  <c r="AE25" i="8"/>
  <c r="AD25" i="8"/>
  <c r="AC25" i="8"/>
  <c r="AD22" i="8"/>
  <c r="AE22" i="8" s="1"/>
  <c r="AC22" i="8"/>
  <c r="AD19" i="8"/>
  <c r="AE19" i="8" s="1"/>
  <c r="AC19" i="8"/>
  <c r="AD16" i="8"/>
  <c r="AE16" i="8" s="1"/>
  <c r="AC16" i="8"/>
  <c r="AH15" i="8"/>
  <c r="AH14" i="8"/>
  <c r="AD13" i="8"/>
  <c r="AE13" i="8" s="1"/>
  <c r="AC13" i="8"/>
  <c r="AD10" i="8"/>
  <c r="AE10" i="8" s="1"/>
  <c r="AC10" i="8"/>
  <c r="AE7" i="8"/>
  <c r="AD7" i="8"/>
  <c r="AC7" i="8"/>
  <c r="AD4" i="8"/>
  <c r="AE4" i="8" s="1"/>
  <c r="AC4" i="8"/>
  <c r="AH18" i="8" s="1"/>
  <c r="AH33" i="8" s="1"/>
  <c r="AD76" i="7"/>
  <c r="AE76" i="7" s="1"/>
  <c r="AC76" i="7"/>
  <c r="AD73" i="7"/>
  <c r="AE73" i="7" s="1"/>
  <c r="AC73" i="7"/>
  <c r="AE70" i="7"/>
  <c r="AD70" i="7"/>
  <c r="AC70" i="7"/>
  <c r="AD67" i="7"/>
  <c r="AE67" i="7" s="1"/>
  <c r="AC67" i="7"/>
  <c r="AD64" i="7"/>
  <c r="AE64" i="7" s="1"/>
  <c r="AC64" i="7"/>
  <c r="AE61" i="7"/>
  <c r="AD61" i="7"/>
  <c r="AC61" i="7"/>
  <c r="AD58" i="7"/>
  <c r="AE58" i="7" s="1"/>
  <c r="AC58" i="7"/>
  <c r="AD55" i="7"/>
  <c r="AE55" i="7" s="1"/>
  <c r="AC55" i="7"/>
  <c r="AD52" i="7"/>
  <c r="AE52" i="7" s="1"/>
  <c r="AC52" i="7"/>
  <c r="AD49" i="7"/>
  <c r="AE49" i="7" s="1"/>
  <c r="AC49" i="7"/>
  <c r="AE46" i="7"/>
  <c r="AD46" i="7"/>
  <c r="AC46" i="7"/>
  <c r="AD43" i="7"/>
  <c r="AE43" i="7" s="1"/>
  <c r="AC43" i="7"/>
  <c r="AD40" i="7"/>
  <c r="AE40" i="7" s="1"/>
  <c r="AC40" i="7"/>
  <c r="AE37" i="7"/>
  <c r="AD37" i="7"/>
  <c r="AC37" i="7"/>
  <c r="AD34" i="7"/>
  <c r="AE34" i="7" s="1"/>
  <c r="AC34" i="7"/>
  <c r="AD31" i="7"/>
  <c r="AE31" i="7" s="1"/>
  <c r="AC31" i="7"/>
  <c r="AD28" i="7"/>
  <c r="AE28" i="7" s="1"/>
  <c r="AC28" i="7"/>
  <c r="AH30" i="7" s="1"/>
  <c r="AE25" i="7"/>
  <c r="AD25" i="7"/>
  <c r="AC25" i="7"/>
  <c r="AD22" i="7"/>
  <c r="AE22" i="7" s="1"/>
  <c r="AC22" i="7"/>
  <c r="AD19" i="7"/>
  <c r="AE19" i="7" s="1"/>
  <c r="AC19" i="7"/>
  <c r="AD16" i="7"/>
  <c r="AE16" i="7" s="1"/>
  <c r="AC16" i="7"/>
  <c r="AH15" i="7"/>
  <c r="AH14" i="7"/>
  <c r="AD13" i="7"/>
  <c r="AE13" i="7" s="1"/>
  <c r="AC13" i="7"/>
  <c r="AD10" i="7"/>
  <c r="AE10" i="7" s="1"/>
  <c r="AC10" i="7"/>
  <c r="AE7" i="7"/>
  <c r="AD7" i="7"/>
  <c r="AC7" i="7"/>
  <c r="AD4" i="7"/>
  <c r="AC4" i="7"/>
  <c r="AH18" i="7" s="1"/>
  <c r="AH33" i="7" s="1"/>
  <c r="AD76" i="6"/>
  <c r="AE76" i="6" s="1"/>
  <c r="AC76" i="6"/>
  <c r="AD73" i="6"/>
  <c r="AE73" i="6" s="1"/>
  <c r="AC73" i="6"/>
  <c r="AD70" i="6"/>
  <c r="AE70" i="6" s="1"/>
  <c r="AC70" i="6"/>
  <c r="AD67" i="6"/>
  <c r="AE67" i="6" s="1"/>
  <c r="AC67" i="6"/>
  <c r="AD64" i="6"/>
  <c r="AE64" i="6" s="1"/>
  <c r="AC64" i="6"/>
  <c r="AE61" i="6"/>
  <c r="AD61" i="6"/>
  <c r="AC61" i="6"/>
  <c r="AD58" i="6"/>
  <c r="AE58" i="6" s="1"/>
  <c r="AC58" i="6"/>
  <c r="AD55" i="6"/>
  <c r="AE55" i="6" s="1"/>
  <c r="AC55" i="6"/>
  <c r="AD52" i="6"/>
  <c r="AE52" i="6" s="1"/>
  <c r="AC52" i="6"/>
  <c r="AD49" i="6"/>
  <c r="AE49" i="6" s="1"/>
  <c r="AC49" i="6"/>
  <c r="AD46" i="6"/>
  <c r="AE46" i="6" s="1"/>
  <c r="AC46" i="6"/>
  <c r="AD43" i="6"/>
  <c r="AE43" i="6" s="1"/>
  <c r="AC43" i="6"/>
  <c r="AD40" i="6"/>
  <c r="AE40" i="6" s="1"/>
  <c r="AC40" i="6"/>
  <c r="AE37" i="6"/>
  <c r="AD37" i="6"/>
  <c r="AC37" i="6"/>
  <c r="AD34" i="6"/>
  <c r="AE34" i="6" s="1"/>
  <c r="AC34" i="6"/>
  <c r="AD31" i="6"/>
  <c r="AE31" i="6" s="1"/>
  <c r="AC31" i="6"/>
  <c r="AD28" i="6"/>
  <c r="AE28" i="6" s="1"/>
  <c r="AC28" i="6"/>
  <c r="AH30" i="6" s="1"/>
  <c r="AE25" i="6"/>
  <c r="AD25" i="6"/>
  <c r="AC25" i="6"/>
  <c r="AD22" i="6"/>
  <c r="AE22" i="6" s="1"/>
  <c r="AC22" i="6"/>
  <c r="AD19" i="6"/>
  <c r="AE19" i="6" s="1"/>
  <c r="AC19" i="6"/>
  <c r="AH15" i="6" s="1"/>
  <c r="AD16" i="6"/>
  <c r="AE16" i="6" s="1"/>
  <c r="AC16" i="6"/>
  <c r="AH14" i="6"/>
  <c r="AD13" i="6"/>
  <c r="AE13" i="6" s="1"/>
  <c r="AC13" i="6"/>
  <c r="AD10" i="6"/>
  <c r="AE10" i="6" s="1"/>
  <c r="AC10" i="6"/>
  <c r="AD7" i="6"/>
  <c r="AE7" i="6" s="1"/>
  <c r="AC7" i="6"/>
  <c r="AD4" i="6"/>
  <c r="AE4" i="6" s="1"/>
  <c r="AC4" i="6"/>
  <c r="AH18" i="6" s="1"/>
  <c r="AH33" i="6" s="1"/>
  <c r="AH15" i="9" l="1"/>
  <c r="AH30" i="9" s="1"/>
  <c r="AH16" i="9"/>
  <c r="AH31" i="9" s="1"/>
  <c r="AH17" i="9"/>
  <c r="AH32" i="9" s="1"/>
  <c r="AH16" i="8"/>
  <c r="AH31" i="8" s="1"/>
  <c r="AH17" i="8"/>
  <c r="AH32" i="8" s="1"/>
  <c r="AH16" i="7"/>
  <c r="AH31" i="7" s="1"/>
  <c r="AE4" i="7"/>
  <c r="AH17" i="7"/>
  <c r="AH32" i="7" s="1"/>
  <c r="AH16" i="6"/>
  <c r="AH31" i="6" s="1"/>
  <c r="AH17" i="6"/>
  <c r="AH32" i="6" s="1"/>
  <c r="R76" i="8" l="1"/>
  <c r="S76" i="8" s="1"/>
  <c r="Q76" i="8"/>
  <c r="R73" i="8"/>
  <c r="S73" i="8" s="1"/>
  <c r="Q73" i="8"/>
  <c r="S70" i="8"/>
  <c r="R70" i="8"/>
  <c r="Q70" i="8"/>
  <c r="R67" i="8"/>
  <c r="S67" i="8" s="1"/>
  <c r="Q67" i="8"/>
  <c r="R64" i="8"/>
  <c r="S64" i="8" s="1"/>
  <c r="Q64" i="8"/>
  <c r="S61" i="8"/>
  <c r="R61" i="8"/>
  <c r="Q61" i="8"/>
  <c r="R58" i="8"/>
  <c r="S58" i="8" s="1"/>
  <c r="Q58" i="8"/>
  <c r="R55" i="8"/>
  <c r="S55" i="8" s="1"/>
  <c r="Q55" i="8"/>
  <c r="R52" i="8"/>
  <c r="S52" i="8" s="1"/>
  <c r="Q52" i="8"/>
  <c r="R49" i="8"/>
  <c r="S49" i="8" s="1"/>
  <c r="Q49" i="8"/>
  <c r="S46" i="8"/>
  <c r="R46" i="8"/>
  <c r="Q46" i="8"/>
  <c r="R43" i="8"/>
  <c r="S43" i="8" s="1"/>
  <c r="Q43" i="8"/>
  <c r="R40" i="8"/>
  <c r="S40" i="8" s="1"/>
  <c r="Q40" i="8"/>
  <c r="S37" i="8"/>
  <c r="R37" i="8"/>
  <c r="Q37" i="8"/>
  <c r="R34" i="8"/>
  <c r="S34" i="8" s="1"/>
  <c r="Q34" i="8"/>
  <c r="R31" i="8"/>
  <c r="S31" i="8" s="1"/>
  <c r="Q31" i="8"/>
  <c r="R28" i="8"/>
  <c r="S28" i="8" s="1"/>
  <c r="Q28" i="8"/>
  <c r="V30" i="8" s="1"/>
  <c r="S25" i="8"/>
  <c r="R25" i="8"/>
  <c r="Q25" i="8"/>
  <c r="R22" i="8"/>
  <c r="S22" i="8" s="1"/>
  <c r="Q22" i="8"/>
  <c r="R19" i="8"/>
  <c r="S19" i="8" s="1"/>
  <c r="Q19" i="8"/>
  <c r="R16" i="8"/>
  <c r="S16" i="8" s="1"/>
  <c r="Q16" i="8"/>
  <c r="V15" i="8"/>
  <c r="V14" i="8"/>
  <c r="R13" i="8"/>
  <c r="S13" i="8" s="1"/>
  <c r="Q13" i="8"/>
  <c r="R10" i="8"/>
  <c r="S10" i="8" s="1"/>
  <c r="Q10" i="8"/>
  <c r="S7" i="8"/>
  <c r="R7" i="8"/>
  <c r="Q7" i="8"/>
  <c r="R4" i="8"/>
  <c r="S4" i="8" s="1"/>
  <c r="Q4" i="8"/>
  <c r="V18" i="8" s="1"/>
  <c r="V33" i="8" s="1"/>
  <c r="V31" i="8" l="1"/>
  <c r="V16" i="8"/>
  <c r="V17" i="8"/>
  <c r="V32" i="8" s="1"/>
  <c r="R76" i="7"/>
  <c r="S76" i="7" s="1"/>
  <c r="Q76" i="7"/>
  <c r="R73" i="7"/>
  <c r="S73" i="7" s="1"/>
  <c r="Q73" i="7"/>
  <c r="S70" i="7"/>
  <c r="R70" i="7"/>
  <c r="Q70" i="7"/>
  <c r="R67" i="7"/>
  <c r="S67" i="7" s="1"/>
  <c r="Q67" i="7"/>
  <c r="R64" i="7"/>
  <c r="S64" i="7" s="1"/>
  <c r="Q64" i="7"/>
  <c r="S61" i="7"/>
  <c r="R61" i="7"/>
  <c r="Q61" i="7"/>
  <c r="R58" i="7"/>
  <c r="S58" i="7" s="1"/>
  <c r="Q58" i="7"/>
  <c r="R55" i="7"/>
  <c r="S55" i="7" s="1"/>
  <c r="Q55" i="7"/>
  <c r="R52" i="7"/>
  <c r="S52" i="7" s="1"/>
  <c r="Q52" i="7"/>
  <c r="R49" i="7"/>
  <c r="S49" i="7" s="1"/>
  <c r="Q49" i="7"/>
  <c r="S46" i="7"/>
  <c r="R46" i="7"/>
  <c r="Q46" i="7"/>
  <c r="R43" i="7"/>
  <c r="S43" i="7" s="1"/>
  <c r="Q43" i="7"/>
  <c r="R40" i="7"/>
  <c r="S40" i="7" s="1"/>
  <c r="Q40" i="7"/>
  <c r="S37" i="7"/>
  <c r="R37" i="7"/>
  <c r="Q37" i="7"/>
  <c r="R34" i="7"/>
  <c r="S34" i="7" s="1"/>
  <c r="Q34" i="7"/>
  <c r="R31" i="7"/>
  <c r="S31" i="7" s="1"/>
  <c r="Q31" i="7"/>
  <c r="R28" i="7"/>
  <c r="S28" i="7" s="1"/>
  <c r="Q28" i="7"/>
  <c r="V30" i="7" s="1"/>
  <c r="S25" i="7"/>
  <c r="R25" i="7"/>
  <c r="Q25" i="7"/>
  <c r="R22" i="7"/>
  <c r="S22" i="7" s="1"/>
  <c r="Q22" i="7"/>
  <c r="R19" i="7"/>
  <c r="S19" i="7" s="1"/>
  <c r="Q19" i="7"/>
  <c r="R16" i="7"/>
  <c r="S16" i="7" s="1"/>
  <c r="Q16" i="7"/>
  <c r="V15" i="7"/>
  <c r="R13" i="7"/>
  <c r="S13" i="7" s="1"/>
  <c r="Q13" i="7"/>
  <c r="R10" i="7"/>
  <c r="S10" i="7" s="1"/>
  <c r="Q10" i="7"/>
  <c r="S7" i="7"/>
  <c r="R7" i="7"/>
  <c r="Q7" i="7"/>
  <c r="R4" i="7"/>
  <c r="S4" i="7" s="1"/>
  <c r="Q4" i="7"/>
  <c r="V18" i="7" s="1"/>
  <c r="V33" i="7" s="1"/>
  <c r="R76" i="6"/>
  <c r="S76" i="6" s="1"/>
  <c r="Q76" i="6"/>
  <c r="R73" i="6"/>
  <c r="S73" i="6" s="1"/>
  <c r="Q73" i="6"/>
  <c r="S70" i="6"/>
  <c r="R70" i="6"/>
  <c r="Q70" i="6"/>
  <c r="R67" i="6"/>
  <c r="S67" i="6" s="1"/>
  <c r="Q67" i="6"/>
  <c r="R64" i="6"/>
  <c r="S64" i="6" s="1"/>
  <c r="Q64" i="6"/>
  <c r="S61" i="6"/>
  <c r="R61" i="6"/>
  <c r="Q61" i="6"/>
  <c r="R58" i="6"/>
  <c r="S58" i="6" s="1"/>
  <c r="Q58" i="6"/>
  <c r="R55" i="6"/>
  <c r="S55" i="6" s="1"/>
  <c r="Q55" i="6"/>
  <c r="R52" i="6"/>
  <c r="S52" i="6" s="1"/>
  <c r="Q52" i="6"/>
  <c r="R49" i="6"/>
  <c r="S49" i="6" s="1"/>
  <c r="Q49" i="6"/>
  <c r="S46" i="6"/>
  <c r="R46" i="6"/>
  <c r="Q46" i="6"/>
  <c r="R43" i="6"/>
  <c r="S43" i="6" s="1"/>
  <c r="Q43" i="6"/>
  <c r="R40" i="6"/>
  <c r="S40" i="6" s="1"/>
  <c r="Q40" i="6"/>
  <c r="S37" i="6"/>
  <c r="R37" i="6"/>
  <c r="Q37" i="6"/>
  <c r="R34" i="6"/>
  <c r="S34" i="6" s="1"/>
  <c r="Q34" i="6"/>
  <c r="R31" i="6"/>
  <c r="S31" i="6" s="1"/>
  <c r="Q31" i="6"/>
  <c r="R28" i="6"/>
  <c r="S28" i="6" s="1"/>
  <c r="Q28" i="6"/>
  <c r="V30" i="6" s="1"/>
  <c r="S25" i="6"/>
  <c r="R25" i="6"/>
  <c r="Q25" i="6"/>
  <c r="R22" i="6"/>
  <c r="S22" i="6" s="1"/>
  <c r="Q22" i="6"/>
  <c r="R19" i="6"/>
  <c r="S19" i="6" s="1"/>
  <c r="Q19" i="6"/>
  <c r="R16" i="6"/>
  <c r="S16" i="6" s="1"/>
  <c r="Q16" i="6"/>
  <c r="V15" i="6"/>
  <c r="V14" i="6"/>
  <c r="R13" i="6"/>
  <c r="S13" i="6" s="1"/>
  <c r="Q13" i="6"/>
  <c r="R10" i="6"/>
  <c r="S10" i="6" s="1"/>
  <c r="Q10" i="6"/>
  <c r="R7" i="6"/>
  <c r="S7" i="6" s="1"/>
  <c r="Q7" i="6"/>
  <c r="R4" i="6"/>
  <c r="S4" i="6" s="1"/>
  <c r="Q4" i="6"/>
  <c r="V18" i="6" s="1"/>
  <c r="V33" i="6" s="1"/>
  <c r="V14" i="7" l="1"/>
  <c r="V16" i="7"/>
  <c r="V31" i="7" s="1"/>
  <c r="V17" i="7"/>
  <c r="V32" i="7" s="1"/>
  <c r="V16" i="6"/>
  <c r="V31" i="6" s="1"/>
  <c r="V17" i="6"/>
  <c r="V32" i="6" s="1"/>
  <c r="F76" i="9" l="1"/>
  <c r="G76" i="9" s="1"/>
  <c r="E76" i="9"/>
  <c r="F73" i="9"/>
  <c r="G73" i="9" s="1"/>
  <c r="E73" i="9"/>
  <c r="F70" i="9"/>
  <c r="G70" i="9" s="1"/>
  <c r="E70" i="9"/>
  <c r="F67" i="9"/>
  <c r="G67" i="9" s="1"/>
  <c r="E67" i="9"/>
  <c r="F64" i="9"/>
  <c r="G64" i="9" s="1"/>
  <c r="E64" i="9"/>
  <c r="G61" i="9"/>
  <c r="F61" i="9"/>
  <c r="E61" i="9"/>
  <c r="F58" i="9"/>
  <c r="G58" i="9" s="1"/>
  <c r="E58" i="9"/>
  <c r="F55" i="9"/>
  <c r="G55" i="9" s="1"/>
  <c r="E55" i="9"/>
  <c r="F52" i="9"/>
  <c r="G52" i="9" s="1"/>
  <c r="E52" i="9"/>
  <c r="F49" i="9"/>
  <c r="G49" i="9" s="1"/>
  <c r="E49" i="9"/>
  <c r="F46" i="9"/>
  <c r="G46" i="9" s="1"/>
  <c r="E46" i="9"/>
  <c r="F43" i="9"/>
  <c r="G43" i="9" s="1"/>
  <c r="E43" i="9"/>
  <c r="F40" i="9"/>
  <c r="G40" i="9" s="1"/>
  <c r="E40" i="9"/>
  <c r="G37" i="9"/>
  <c r="F37" i="9"/>
  <c r="E37" i="9"/>
  <c r="F34" i="9"/>
  <c r="G34" i="9" s="1"/>
  <c r="E34" i="9"/>
  <c r="F31" i="9"/>
  <c r="G31" i="9" s="1"/>
  <c r="E31" i="9"/>
  <c r="F28" i="9"/>
  <c r="G28" i="9" s="1"/>
  <c r="E28" i="9"/>
  <c r="G25" i="9"/>
  <c r="F25" i="9"/>
  <c r="E25" i="9"/>
  <c r="F22" i="9"/>
  <c r="G22" i="9" s="1"/>
  <c r="E22" i="9"/>
  <c r="F19" i="9"/>
  <c r="G19" i="9" s="1"/>
  <c r="E19" i="9"/>
  <c r="J15" i="9" s="1"/>
  <c r="F16" i="9"/>
  <c r="G16" i="9" s="1"/>
  <c r="E16" i="9"/>
  <c r="J14" i="9"/>
  <c r="F13" i="9"/>
  <c r="G13" i="9" s="1"/>
  <c r="E13" i="9"/>
  <c r="F10" i="9"/>
  <c r="G10" i="9" s="1"/>
  <c r="E10" i="9"/>
  <c r="F7" i="9"/>
  <c r="G7" i="9" s="1"/>
  <c r="E7" i="9"/>
  <c r="F4" i="9"/>
  <c r="G4" i="9" s="1"/>
  <c r="E4" i="9"/>
  <c r="J18" i="9" s="1"/>
  <c r="J33" i="9" s="1"/>
  <c r="F76" i="8"/>
  <c r="G76" i="8" s="1"/>
  <c r="E76" i="8"/>
  <c r="F73" i="8"/>
  <c r="E73" i="8"/>
  <c r="G73" i="8" s="1"/>
  <c r="F70" i="8"/>
  <c r="G70" i="8" s="1"/>
  <c r="E70" i="8"/>
  <c r="F67" i="8"/>
  <c r="G67" i="8" s="1"/>
  <c r="E67" i="8"/>
  <c r="F64" i="8"/>
  <c r="G64" i="8" s="1"/>
  <c r="E64" i="8"/>
  <c r="G61" i="8"/>
  <c r="F61" i="8"/>
  <c r="E61" i="8"/>
  <c r="F58" i="8"/>
  <c r="G58" i="8" s="1"/>
  <c r="E58" i="8"/>
  <c r="F55" i="8"/>
  <c r="G55" i="8" s="1"/>
  <c r="E55" i="8"/>
  <c r="F52" i="8"/>
  <c r="G52" i="8" s="1"/>
  <c r="E52" i="8"/>
  <c r="F49" i="8"/>
  <c r="E49" i="8"/>
  <c r="G49" i="8" s="1"/>
  <c r="F46" i="8"/>
  <c r="G46" i="8" s="1"/>
  <c r="E46" i="8"/>
  <c r="F43" i="8"/>
  <c r="G43" i="8" s="1"/>
  <c r="E43" i="8"/>
  <c r="F40" i="8"/>
  <c r="G40" i="8" s="1"/>
  <c r="E40" i="8"/>
  <c r="G37" i="8"/>
  <c r="F37" i="8"/>
  <c r="E37" i="8"/>
  <c r="F34" i="8"/>
  <c r="G34" i="8" s="1"/>
  <c r="E34" i="8"/>
  <c r="F31" i="8"/>
  <c r="G31" i="8" s="1"/>
  <c r="E31" i="8"/>
  <c r="F28" i="8"/>
  <c r="G28" i="8" s="1"/>
  <c r="E28" i="8"/>
  <c r="J30" i="8" s="1"/>
  <c r="G25" i="8"/>
  <c r="F25" i="8"/>
  <c r="E25" i="8"/>
  <c r="F22" i="8"/>
  <c r="G22" i="8" s="1"/>
  <c r="E22" i="8"/>
  <c r="F19" i="8"/>
  <c r="G19" i="8" s="1"/>
  <c r="E19" i="8"/>
  <c r="J15" i="8" s="1"/>
  <c r="F16" i="8"/>
  <c r="E16" i="8"/>
  <c r="G16" i="8" s="1"/>
  <c r="J14" i="8"/>
  <c r="F13" i="8"/>
  <c r="G13" i="8" s="1"/>
  <c r="E13" i="8"/>
  <c r="F10" i="8"/>
  <c r="E10" i="8"/>
  <c r="G10" i="8" s="1"/>
  <c r="F7" i="8"/>
  <c r="G7" i="8" s="1"/>
  <c r="E7" i="8"/>
  <c r="F4" i="8"/>
  <c r="G4" i="8" s="1"/>
  <c r="E4" i="8"/>
  <c r="J18" i="8" s="1"/>
  <c r="J33" i="8" s="1"/>
  <c r="J30" i="9" l="1"/>
  <c r="J16" i="9"/>
  <c r="J31" i="9" s="1"/>
  <c r="J17" i="9"/>
  <c r="J32" i="9" s="1"/>
  <c r="J16" i="8"/>
  <c r="J31" i="8" s="1"/>
  <c r="J17" i="8"/>
  <c r="J32" i="8" s="1"/>
  <c r="F76" i="7"/>
  <c r="G76" i="7" s="1"/>
  <c r="E76" i="7"/>
  <c r="F73" i="7"/>
  <c r="G73" i="7" s="1"/>
  <c r="E73" i="7"/>
  <c r="G70" i="7"/>
  <c r="F70" i="7"/>
  <c r="E70" i="7"/>
  <c r="F67" i="7"/>
  <c r="G67" i="7" s="1"/>
  <c r="E67" i="7"/>
  <c r="F64" i="7"/>
  <c r="G64" i="7" s="1"/>
  <c r="E64" i="7"/>
  <c r="G61" i="7"/>
  <c r="F61" i="7"/>
  <c r="E61" i="7"/>
  <c r="F58" i="7"/>
  <c r="G58" i="7" s="1"/>
  <c r="E58" i="7"/>
  <c r="F55" i="7"/>
  <c r="G55" i="7" s="1"/>
  <c r="E55" i="7"/>
  <c r="F52" i="7"/>
  <c r="G52" i="7" s="1"/>
  <c r="E52" i="7"/>
  <c r="F49" i="7"/>
  <c r="G49" i="7" s="1"/>
  <c r="E49" i="7"/>
  <c r="G46" i="7"/>
  <c r="F46" i="7"/>
  <c r="E46" i="7"/>
  <c r="F43" i="7"/>
  <c r="G43" i="7" s="1"/>
  <c r="E43" i="7"/>
  <c r="F40" i="7"/>
  <c r="G40" i="7" s="1"/>
  <c r="E40" i="7"/>
  <c r="G37" i="7"/>
  <c r="F37" i="7"/>
  <c r="E37" i="7"/>
  <c r="F34" i="7"/>
  <c r="G34" i="7" s="1"/>
  <c r="E34" i="7"/>
  <c r="F31" i="7"/>
  <c r="G31" i="7" s="1"/>
  <c r="E31" i="7"/>
  <c r="F28" i="7"/>
  <c r="G28" i="7" s="1"/>
  <c r="E28" i="7"/>
  <c r="J30" i="7" s="1"/>
  <c r="G25" i="7"/>
  <c r="F25" i="7"/>
  <c r="E25" i="7"/>
  <c r="F22" i="7"/>
  <c r="G22" i="7" s="1"/>
  <c r="E22" i="7"/>
  <c r="F19" i="7"/>
  <c r="G19" i="7" s="1"/>
  <c r="E19" i="7"/>
  <c r="F16" i="7"/>
  <c r="G16" i="7" s="1"/>
  <c r="E16" i="7"/>
  <c r="J15" i="7"/>
  <c r="J14" i="7"/>
  <c r="F13" i="7"/>
  <c r="G13" i="7" s="1"/>
  <c r="E13" i="7"/>
  <c r="F10" i="7"/>
  <c r="G10" i="7" s="1"/>
  <c r="E10" i="7"/>
  <c r="G7" i="7"/>
  <c r="F7" i="7"/>
  <c r="E7" i="7"/>
  <c r="F4" i="7"/>
  <c r="G4" i="7" s="1"/>
  <c r="E4" i="7"/>
  <c r="J18" i="7" s="1"/>
  <c r="J33" i="7" s="1"/>
  <c r="F76" i="6"/>
  <c r="G76" i="6" s="1"/>
  <c r="E76" i="6"/>
  <c r="F73" i="6"/>
  <c r="E73" i="6"/>
  <c r="G73" i="6" s="1"/>
  <c r="F70" i="6"/>
  <c r="G70" i="6" s="1"/>
  <c r="E70" i="6"/>
  <c r="F67" i="6"/>
  <c r="G67" i="6" s="1"/>
  <c r="E67" i="6"/>
  <c r="F64" i="6"/>
  <c r="G64" i="6" s="1"/>
  <c r="E64" i="6"/>
  <c r="G61" i="6"/>
  <c r="F61" i="6"/>
  <c r="E61" i="6"/>
  <c r="F58" i="6"/>
  <c r="G58" i="6" s="1"/>
  <c r="E58" i="6"/>
  <c r="F55" i="6"/>
  <c r="E55" i="6"/>
  <c r="G55" i="6" s="1"/>
  <c r="F52" i="6"/>
  <c r="G52" i="6" s="1"/>
  <c r="E52" i="6"/>
  <c r="F49" i="6"/>
  <c r="G49" i="6" s="1"/>
  <c r="E49" i="6"/>
  <c r="F46" i="6"/>
  <c r="G46" i="6" s="1"/>
  <c r="E46" i="6"/>
  <c r="F43" i="6"/>
  <c r="G43" i="6" s="1"/>
  <c r="E43" i="6"/>
  <c r="F40" i="6"/>
  <c r="G40" i="6" s="1"/>
  <c r="E40" i="6"/>
  <c r="G37" i="6"/>
  <c r="F37" i="6"/>
  <c r="E37" i="6"/>
  <c r="F34" i="6"/>
  <c r="G34" i="6" s="1"/>
  <c r="E34" i="6"/>
  <c r="F31" i="6"/>
  <c r="G31" i="6" s="1"/>
  <c r="E31" i="6"/>
  <c r="F28" i="6"/>
  <c r="G28" i="6" s="1"/>
  <c r="E28" i="6"/>
  <c r="G25" i="6"/>
  <c r="F25" i="6"/>
  <c r="E25" i="6"/>
  <c r="F22" i="6"/>
  <c r="G22" i="6" s="1"/>
  <c r="E22" i="6"/>
  <c r="F19" i="6"/>
  <c r="E19" i="6"/>
  <c r="G19" i="6" s="1"/>
  <c r="F16" i="6"/>
  <c r="G16" i="6" s="1"/>
  <c r="E16" i="6"/>
  <c r="J14" i="6"/>
  <c r="F13" i="6"/>
  <c r="G13" i="6" s="1"/>
  <c r="E13" i="6"/>
  <c r="F10" i="6"/>
  <c r="G10" i="6" s="1"/>
  <c r="E10" i="6"/>
  <c r="F7" i="6"/>
  <c r="G7" i="6" s="1"/>
  <c r="E7" i="6"/>
  <c r="F4" i="6"/>
  <c r="G4" i="6" s="1"/>
  <c r="E4" i="6"/>
  <c r="J18" i="6" s="1"/>
  <c r="J33" i="6" s="1"/>
  <c r="J31" i="7" l="1"/>
  <c r="J16" i="7"/>
  <c r="J17" i="7"/>
  <c r="J32" i="7" s="1"/>
  <c r="J15" i="6"/>
  <c r="J30" i="6" s="1"/>
  <c r="J16" i="6"/>
  <c r="J31" i="6" s="1"/>
  <c r="J17" i="6"/>
  <c r="J32" i="6" s="1"/>
  <c r="AJ91" i="2" l="1"/>
  <c r="AI91" i="2"/>
  <c r="AK88" i="2"/>
  <c r="AJ88" i="2"/>
  <c r="AI88" i="2"/>
  <c r="AN18" i="2" s="1"/>
  <c r="AJ85" i="2"/>
  <c r="AI85" i="2"/>
  <c r="AJ82" i="2"/>
  <c r="AK82" i="2" s="1"/>
  <c r="AI82" i="2"/>
  <c r="AJ79" i="2"/>
  <c r="AI79" i="2"/>
  <c r="AJ76" i="2"/>
  <c r="AK76" i="2" s="1"/>
  <c r="AI76" i="2"/>
  <c r="AJ73" i="2"/>
  <c r="AI73" i="2"/>
  <c r="AJ70" i="2"/>
  <c r="AI70" i="2"/>
  <c r="AJ67" i="2"/>
  <c r="AK67" i="2" s="1"/>
  <c r="AI67" i="2"/>
  <c r="AJ64" i="2"/>
  <c r="AK64" i="2" s="1"/>
  <c r="AI64" i="2"/>
  <c r="AJ61" i="2"/>
  <c r="AK61" i="2" s="1"/>
  <c r="AI61" i="2"/>
  <c r="AJ58" i="2"/>
  <c r="AI58" i="2"/>
  <c r="AJ55" i="2"/>
  <c r="AK55" i="2" s="1"/>
  <c r="AI55" i="2"/>
  <c r="AJ52" i="2"/>
  <c r="AK52" i="2" s="1"/>
  <c r="AI52" i="2"/>
  <c r="AJ49" i="2"/>
  <c r="AI49" i="2"/>
  <c r="AJ46" i="2"/>
  <c r="AK46" i="2" s="1"/>
  <c r="AI46" i="2"/>
  <c r="AJ43" i="2"/>
  <c r="AK43" i="2" s="1"/>
  <c r="AI43" i="2"/>
  <c r="AJ40" i="2"/>
  <c r="AK40" i="2" s="1"/>
  <c r="AI40" i="2"/>
  <c r="AJ37" i="2"/>
  <c r="AI37" i="2"/>
  <c r="AJ34" i="2"/>
  <c r="AK34" i="2" s="1"/>
  <c r="AI34" i="2"/>
  <c r="AJ31" i="2"/>
  <c r="AI31" i="2"/>
  <c r="AN27" i="2" s="1"/>
  <c r="AN30" i="2"/>
  <c r="AJ28" i="2"/>
  <c r="AI28" i="2"/>
  <c r="AJ25" i="2"/>
  <c r="AI25" i="2"/>
  <c r="AJ22" i="2"/>
  <c r="AK22" i="2" s="1"/>
  <c r="AI22" i="2"/>
  <c r="AJ19" i="2"/>
  <c r="AI19" i="2"/>
  <c r="AJ16" i="2"/>
  <c r="AI16" i="2"/>
  <c r="AJ13" i="2"/>
  <c r="AK13" i="2" s="1"/>
  <c r="AI13" i="2"/>
  <c r="AJ10" i="2"/>
  <c r="AI10" i="2"/>
  <c r="AJ7" i="2"/>
  <c r="AK7" i="2" s="1"/>
  <c r="AI7" i="2"/>
  <c r="AJ4" i="2"/>
  <c r="AK4" i="2" s="1"/>
  <c r="AI4" i="2"/>
  <c r="U91" i="2"/>
  <c r="V91" i="2" s="1"/>
  <c r="T91" i="2"/>
  <c r="Y30" i="2" s="1"/>
  <c r="U88" i="2"/>
  <c r="V88" i="2" s="1"/>
  <c r="T88" i="2"/>
  <c r="U85" i="2"/>
  <c r="T85" i="2"/>
  <c r="U82" i="2"/>
  <c r="T82" i="2"/>
  <c r="U79" i="2"/>
  <c r="T79" i="2"/>
  <c r="Y18" i="2" s="1"/>
  <c r="V76" i="2"/>
  <c r="U76" i="2"/>
  <c r="T76" i="2"/>
  <c r="U73" i="2"/>
  <c r="T73" i="2"/>
  <c r="U70" i="2"/>
  <c r="T70" i="2"/>
  <c r="U67" i="2"/>
  <c r="T67" i="2"/>
  <c r="U64" i="2"/>
  <c r="V64" i="2" s="1"/>
  <c r="T64" i="2"/>
  <c r="U61" i="2"/>
  <c r="T61" i="2"/>
  <c r="U58" i="2"/>
  <c r="T58" i="2"/>
  <c r="U55" i="2"/>
  <c r="V55" i="2" s="1"/>
  <c r="T55" i="2"/>
  <c r="U52" i="2"/>
  <c r="V52" i="2" s="1"/>
  <c r="T52" i="2"/>
  <c r="U49" i="2"/>
  <c r="T49" i="2"/>
  <c r="Y16" i="2" s="1"/>
  <c r="U46" i="2"/>
  <c r="T46" i="2"/>
  <c r="Y28" i="2" s="1"/>
  <c r="U43" i="2"/>
  <c r="T43" i="2"/>
  <c r="U40" i="2"/>
  <c r="V40" i="2" s="1"/>
  <c r="T40" i="2"/>
  <c r="U37" i="2"/>
  <c r="T37" i="2"/>
  <c r="U34" i="2"/>
  <c r="V34" i="2" s="1"/>
  <c r="T34" i="2"/>
  <c r="U31" i="2"/>
  <c r="T31" i="2"/>
  <c r="U28" i="2"/>
  <c r="T28" i="2"/>
  <c r="U25" i="2"/>
  <c r="T25" i="2"/>
  <c r="U22" i="2"/>
  <c r="T22" i="2"/>
  <c r="U19" i="2"/>
  <c r="T19" i="2"/>
  <c r="U16" i="2"/>
  <c r="T16" i="2"/>
  <c r="U13" i="2"/>
  <c r="T13" i="2"/>
  <c r="U10" i="2"/>
  <c r="T10" i="2"/>
  <c r="U7" i="2"/>
  <c r="T7" i="2"/>
  <c r="U4" i="2"/>
  <c r="V4" i="2" s="1"/>
  <c r="T4" i="2"/>
  <c r="AN29" i="2" l="1"/>
  <c r="V79" i="2"/>
  <c r="AK10" i="2"/>
  <c r="AK31" i="2"/>
  <c r="AN16" i="2"/>
  <c r="AK85" i="2"/>
  <c r="AN15" i="2"/>
  <c r="AN28" i="2"/>
  <c r="Y29" i="2"/>
  <c r="V16" i="2"/>
  <c r="AK73" i="2"/>
  <c r="V37" i="2"/>
  <c r="Y17" i="2"/>
  <c r="V28" i="2"/>
  <c r="V49" i="2"/>
  <c r="V61" i="2"/>
  <c r="V10" i="2"/>
  <c r="V73" i="2"/>
  <c r="Y27" i="2"/>
  <c r="V25" i="2"/>
  <c r="V46" i="2"/>
  <c r="V67" i="2"/>
  <c r="AK19" i="2"/>
  <c r="V58" i="2"/>
  <c r="V7" i="2"/>
  <c r="V70" i="2"/>
  <c r="V82" i="2"/>
  <c r="V19" i="2"/>
  <c r="AK25" i="2"/>
  <c r="V31" i="2"/>
  <c r="V85" i="2"/>
  <c r="AK16" i="2"/>
  <c r="AK37" i="2"/>
  <c r="AK58" i="2"/>
  <c r="AN17" i="2"/>
  <c r="AK79" i="2"/>
  <c r="V13" i="2"/>
  <c r="V22" i="2"/>
  <c r="Y15" i="2"/>
  <c r="V43" i="2"/>
  <c r="AK28" i="2"/>
  <c r="AK49" i="2"/>
  <c r="AK70" i="2"/>
  <c r="AK91" i="2"/>
  <c r="F91" i="2"/>
  <c r="G91" i="2" s="1"/>
  <c r="E91" i="2"/>
  <c r="F88" i="2"/>
  <c r="G88" i="2" s="1"/>
  <c r="E88" i="2"/>
  <c r="F85" i="2"/>
  <c r="E85" i="2"/>
  <c r="F82" i="2"/>
  <c r="E82" i="2"/>
  <c r="J30" i="2" s="1"/>
  <c r="F79" i="2"/>
  <c r="G79" i="2" s="1"/>
  <c r="E79" i="2"/>
  <c r="G76" i="2"/>
  <c r="F76" i="2"/>
  <c r="E76" i="2"/>
  <c r="F73" i="2"/>
  <c r="E73" i="2"/>
  <c r="F70" i="2"/>
  <c r="G70" i="2" s="1"/>
  <c r="E70" i="2"/>
  <c r="F67" i="2"/>
  <c r="E67" i="2"/>
  <c r="F64" i="2"/>
  <c r="E64" i="2"/>
  <c r="F61" i="2"/>
  <c r="E61" i="2"/>
  <c r="F58" i="2"/>
  <c r="G58" i="2" s="1"/>
  <c r="E58" i="2"/>
  <c r="F55" i="2"/>
  <c r="G55" i="2" s="1"/>
  <c r="E55" i="2"/>
  <c r="F52" i="2"/>
  <c r="G52" i="2" s="1"/>
  <c r="E52" i="2"/>
  <c r="F49" i="2"/>
  <c r="G49" i="2" s="1"/>
  <c r="E49" i="2"/>
  <c r="F46" i="2"/>
  <c r="E46" i="2"/>
  <c r="F43" i="2"/>
  <c r="G43" i="2" s="1"/>
  <c r="E43" i="2"/>
  <c r="F40" i="2"/>
  <c r="G40" i="2" s="1"/>
  <c r="E40" i="2"/>
  <c r="F37" i="2"/>
  <c r="G37" i="2" s="1"/>
  <c r="E37" i="2"/>
  <c r="F34" i="2"/>
  <c r="E34" i="2"/>
  <c r="F31" i="2"/>
  <c r="E31" i="2"/>
  <c r="J27" i="2" s="1"/>
  <c r="F28" i="2"/>
  <c r="G28" i="2" s="1"/>
  <c r="E28" i="2"/>
  <c r="F25" i="2"/>
  <c r="E25" i="2"/>
  <c r="F22" i="2"/>
  <c r="G22" i="2" s="1"/>
  <c r="E22" i="2"/>
  <c r="F19" i="2"/>
  <c r="E19" i="2"/>
  <c r="J18" i="2"/>
  <c r="F16" i="2"/>
  <c r="G16" i="2" s="1"/>
  <c r="E16" i="2"/>
  <c r="F13" i="2"/>
  <c r="E13" i="2"/>
  <c r="F10" i="2"/>
  <c r="E10" i="2"/>
  <c r="F7" i="2"/>
  <c r="E7" i="2"/>
  <c r="F4" i="2"/>
  <c r="E4" i="2"/>
  <c r="G4" i="2" s="1"/>
  <c r="G7" i="2" l="1"/>
  <c r="G61" i="2"/>
  <c r="G73" i="2"/>
  <c r="G13" i="2"/>
  <c r="G25" i="2"/>
  <c r="G46" i="2"/>
  <c r="G67" i="2"/>
  <c r="J29" i="2"/>
  <c r="G34" i="2"/>
  <c r="J17" i="2"/>
  <c r="G10" i="2"/>
  <c r="G31" i="2"/>
  <c r="J16" i="2"/>
  <c r="G85" i="2"/>
  <c r="G82" i="2"/>
  <c r="G19" i="2"/>
  <c r="J15" i="2"/>
  <c r="J28" i="2"/>
  <c r="G64" i="2"/>
  <c r="BC45" i="1" l="1"/>
  <c r="BC44" i="1"/>
  <c r="BC43" i="1"/>
  <c r="BC42" i="1"/>
  <c r="BB45" i="1"/>
  <c r="BB44" i="1"/>
  <c r="BB43" i="1"/>
  <c r="BB42" i="1"/>
  <c r="BA45" i="1"/>
  <c r="BA44" i="1"/>
  <c r="BA43" i="1"/>
  <c r="BA42" i="1"/>
  <c r="AZ45" i="1"/>
  <c r="AZ44" i="1"/>
  <c r="AZ43" i="1"/>
</calcChain>
</file>

<file path=xl/sharedStrings.xml><?xml version="1.0" encoding="utf-8"?>
<sst xmlns="http://schemas.openxmlformats.org/spreadsheetml/2006/main" count="6340" uniqueCount="50">
  <si>
    <t>WT</t>
  </si>
  <si>
    <t>1.3kb</t>
  </si>
  <si>
    <t>2.5kb</t>
  </si>
  <si>
    <t>rad24</t>
  </si>
  <si>
    <t>exo1 sgs1</t>
  </si>
  <si>
    <t>exo1 sgs1 rad24</t>
  </si>
  <si>
    <t>Biological replicate #1</t>
  </si>
  <si>
    <t>Time (h)</t>
  </si>
  <si>
    <t>Biological replicate #2</t>
  </si>
  <si>
    <t>Time</t>
  </si>
  <si>
    <t>Bio Rep #1</t>
  </si>
  <si>
    <t>Bio Rep #2</t>
  </si>
  <si>
    <t>Bio Rep #3</t>
  </si>
  <si>
    <t>Biological replicate #3</t>
  </si>
  <si>
    <t>Average</t>
  </si>
  <si>
    <t>640 bp</t>
  </si>
  <si>
    <t>Amplicon</t>
  </si>
  <si>
    <t>Digest</t>
  </si>
  <si>
    <t>Cq</t>
  </si>
  <si>
    <t>Mean</t>
  </si>
  <si>
    <t>SD</t>
  </si>
  <si>
    <t>COV</t>
  </si>
  <si>
    <t>Primer Efficiencies</t>
  </si>
  <si>
    <t>ADH1</t>
  </si>
  <si>
    <t>none</t>
  </si>
  <si>
    <t>RsaIcs +1.3kb</t>
  </si>
  <si>
    <t>RsaIcs +2.5kb</t>
  </si>
  <si>
    <t>Calculate HOcs Cut Fraction</t>
  </si>
  <si>
    <t>Calculate resected fraction</t>
  </si>
  <si>
    <t>Cut</t>
  </si>
  <si>
    <t>HOcs</t>
  </si>
  <si>
    <t>Ref</t>
  </si>
  <si>
    <t xml:space="preserve">Time </t>
  </si>
  <si>
    <t>Fraction</t>
  </si>
  <si>
    <t>RsaI</t>
  </si>
  <si>
    <t>Biological Replicate 1</t>
  </si>
  <si>
    <t>Biological Replicate 2</t>
  </si>
  <si>
    <t>Biological Replicate 3</t>
  </si>
  <si>
    <t>640 bp (technical repeat 2)</t>
  </si>
  <si>
    <t>640bp</t>
  </si>
  <si>
    <t>Calculate Resected Fraction</t>
  </si>
  <si>
    <t>Biological replicate 1</t>
  </si>
  <si>
    <t>Biological replicate 2</t>
  </si>
  <si>
    <t>Biological Replicate 1, Technical Replicate 2</t>
  </si>
  <si>
    <t>rad9</t>
  </si>
  <si>
    <t>exo1 sgs1 rad9</t>
  </si>
  <si>
    <t>Primer efficiencies</t>
  </si>
  <si>
    <t>5kb</t>
  </si>
  <si>
    <t>10kb</t>
  </si>
  <si>
    <t>Calculate HOcs cut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</si>
</sst>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;\-###0.00"/>
  </numFmts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.25"/>
      <name val="Microsoft Sans Serif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name val="Microsoft Sans Serif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3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7" xfId="0" applyBorder="1"/>
    <xf numFmtId="0" fontId="6" fillId="0" borderId="17" xfId="0" applyFont="1" applyBorder="1"/>
    <xf numFmtId="0" fontId="0" fillId="0" borderId="18" xfId="0" applyBorder="1"/>
    <xf numFmtId="0" fontId="6" fillId="0" borderId="18" xfId="0" applyFont="1" applyBorder="1"/>
    <xf numFmtId="0" fontId="0" fillId="0" borderId="14" xfId="0" applyBorder="1"/>
    <xf numFmtId="0" fontId="6" fillId="0" borderId="14" xfId="0" applyFont="1" applyBorder="1"/>
    <xf numFmtId="0" fontId="0" fillId="0" borderId="19" xfId="0" applyBorder="1"/>
    <xf numFmtId="0" fontId="6" fillId="0" borderId="19" xfId="0" applyFont="1" applyBorder="1"/>
    <xf numFmtId="0" fontId="5" fillId="0" borderId="17" xfId="0" applyFont="1" applyBorder="1"/>
    <xf numFmtId="0" fontId="5" fillId="0" borderId="18" xfId="0" applyFont="1" applyBorder="1"/>
    <xf numFmtId="0" fontId="0" fillId="0" borderId="0" xfId="0" applyBorder="1"/>
    <xf numFmtId="0" fontId="1" fillId="0" borderId="17" xfId="0" applyFont="1" applyBorder="1"/>
    <xf numFmtId="0" fontId="1" fillId="0" borderId="18" xfId="0" applyFont="1" applyBorder="1"/>
    <xf numFmtId="0" fontId="0" fillId="0" borderId="11" xfId="0" applyBorder="1"/>
    <xf numFmtId="0" fontId="0" fillId="0" borderId="12" xfId="0" applyBorder="1"/>
    <xf numFmtId="0" fontId="2" fillId="0" borderId="21" xfId="0" applyFont="1" applyBorder="1" applyAlignment="1">
      <alignment horizontal="center"/>
    </xf>
    <xf numFmtId="0" fontId="6" fillId="0" borderId="22" xfId="0" applyFont="1" applyBorder="1"/>
    <xf numFmtId="0" fontId="5" fillId="0" borderId="22" xfId="0" applyFont="1" applyBorder="1"/>
    <xf numFmtId="0" fontId="5" fillId="0" borderId="19" xfId="0" applyFont="1" applyBorder="1"/>
    <xf numFmtId="0" fontId="1" fillId="0" borderId="0" xfId="0" applyFont="1" applyBorder="1"/>
    <xf numFmtId="164" fontId="3" fillId="0" borderId="0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>
      <alignment vertical="center"/>
    </xf>
    <xf numFmtId="0" fontId="0" fillId="0" borderId="0" xfId="0" applyFill="1"/>
    <xf numFmtId="0" fontId="5" fillId="0" borderId="0" xfId="0" applyFont="1" applyFill="1"/>
    <xf numFmtId="164" fontId="8" fillId="0" borderId="0" xfId="0" applyNumberFormat="1" applyFont="1" applyFill="1" applyBorder="1" applyAlignment="1" applyProtection="1">
      <alignment vertical="center"/>
    </xf>
    <xf numFmtId="0" fontId="1" fillId="0" borderId="11" xfId="0" applyFont="1" applyBorder="1" applyAlignment="1"/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/>
    <xf numFmtId="0" fontId="9" fillId="0" borderId="0" xfId="0" applyFont="1" applyAlignment="1">
      <alignment horizontal="right"/>
    </xf>
    <xf numFmtId="0" fontId="9" fillId="0" borderId="0" xfId="0" applyFont="1"/>
    <xf numFmtId="0" fontId="0" fillId="0" borderId="0" xfId="0" applyAlignment="1">
      <alignment horizontal="right"/>
    </xf>
    <xf numFmtId="0" fontId="1" fillId="0" borderId="15" xfId="0" applyFont="1" applyBorder="1"/>
    <xf numFmtId="0" fontId="0" fillId="0" borderId="20" xfId="0" applyBorder="1"/>
    <xf numFmtId="0" fontId="0" fillId="0" borderId="17" xfId="0" applyBorder="1" applyAlignment="1">
      <alignment horizontal="left"/>
    </xf>
    <xf numFmtId="0" fontId="0" fillId="0" borderId="14" xfId="0" applyBorder="1" applyAlignment="1">
      <alignment horizontal="left"/>
    </xf>
    <xf numFmtId="0" fontId="1" fillId="0" borderId="20" xfId="0" applyFont="1" applyBorder="1"/>
    <xf numFmtId="0" fontId="0" fillId="0" borderId="0" xfId="0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0" borderId="26" xfId="0" applyFont="1" applyBorder="1"/>
    <xf numFmtId="0" fontId="1" fillId="0" borderId="24" xfId="0" applyFont="1" applyBorder="1"/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16"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</a:t>
            </a:r>
            <a:r>
              <a:rPr lang="en-US" baseline="0"/>
              <a:t> +1.3kb</a:t>
            </a:r>
          </a:p>
          <a:p>
            <a:pPr>
              <a:defRPr/>
            </a:pPr>
            <a:r>
              <a:rPr lang="en-US" baseline="0"/>
              <a:t>Biological replicate #1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'!$AA$40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'!$Z$41:$Z$45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'!$AA$41:$AA$45</c:f>
              <c:numCache>
                <c:formatCode>General</c:formatCode>
                <c:ptCount val="5"/>
                <c:pt idx="0">
                  <c:v>0</c:v>
                </c:pt>
                <c:pt idx="1">
                  <c:v>0.27602780138444538</c:v>
                </c:pt>
                <c:pt idx="2">
                  <c:v>0.51876533552650561</c:v>
                </c:pt>
                <c:pt idx="3">
                  <c:v>0.68487179498561157</c:v>
                </c:pt>
                <c:pt idx="4">
                  <c:v>0.69684665249555888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E1-EA4D-BF8F-789657CB4A24}"/>
            </c:ext>
          </c:extLst>
        </c:ser>
        <c:ser>
          <c:idx val="1"/>
          <c:order val="1"/>
          <c:tx>
            <c:strRef>
              <c:f>'Summary '!$AB$40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'!$Z$41:$Z$45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'!$AB$41:$AB$45</c:f>
              <c:numCache>
                <c:formatCode>General</c:formatCode>
                <c:ptCount val="5"/>
                <c:pt idx="0">
                  <c:v>0</c:v>
                </c:pt>
                <c:pt idx="1">
                  <c:v>0.16304314279145585</c:v>
                </c:pt>
                <c:pt idx="2">
                  <c:v>8.6488551321490928E-2</c:v>
                </c:pt>
                <c:pt idx="3">
                  <c:v>0.58116579448326433</c:v>
                </c:pt>
                <c:pt idx="4">
                  <c:v>0.65441876065808235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E1-EA4D-BF8F-789657CB4A24}"/>
            </c:ext>
          </c:extLst>
        </c:ser>
        <c:ser>
          <c:idx val="2"/>
          <c:order val="2"/>
          <c:tx>
            <c:strRef>
              <c:f>'Summary '!$AC$40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'!$Z$41:$Z$45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'!$AC$41:$AC$45</c:f>
              <c:numCache>
                <c:formatCode>General</c:formatCode>
                <c:ptCount val="5"/>
                <c:pt idx="0">
                  <c:v>0</c:v>
                </c:pt>
                <c:pt idx="1">
                  <c:v>5.6097508766209531E-3</c:v>
                </c:pt>
                <c:pt idx="2">
                  <c:v>6.4883821424004777E-3</c:v>
                </c:pt>
                <c:pt idx="3">
                  <c:v>1.8013241691551874E-2</c:v>
                </c:pt>
                <c:pt idx="4">
                  <c:v>4.2784464143995067E-2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E1-EA4D-BF8F-789657CB4A24}"/>
            </c:ext>
          </c:extLst>
        </c:ser>
        <c:ser>
          <c:idx val="3"/>
          <c:order val="3"/>
          <c:tx>
            <c:strRef>
              <c:f>'Summary '!$AD$40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'!$Z$41:$Z$45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'!$AD$41:$AD$45</c:f>
              <c:numCache>
                <c:formatCode>General</c:formatCode>
                <c:ptCount val="5"/>
                <c:pt idx="0">
                  <c:v>0</c:v>
                </c:pt>
                <c:pt idx="1">
                  <c:v>8.5613329015411747E-3</c:v>
                </c:pt>
                <c:pt idx="2">
                  <c:v>3.6989804302175133E-2</c:v>
                </c:pt>
                <c:pt idx="3">
                  <c:v>0.14756220776209492</c:v>
                </c:pt>
                <c:pt idx="4">
                  <c:v>0.36787211159342748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E1-EA4D-BF8F-789657CB4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80415"/>
        <c:axId val="562365311"/>
      </c:scatterChart>
      <c:valAx>
        <c:axId val="11468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365311"/>
        <c:crosses val="autoZero"/>
        <c:crossBetween val="midCat"/>
      </c:valAx>
      <c:valAx>
        <c:axId val="562365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804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+640bp</a:t>
            </a:r>
          </a:p>
          <a:p>
            <a:pPr>
              <a:defRPr/>
            </a:pPr>
            <a:r>
              <a:rPr lang="en-US"/>
              <a:t>Biological Replicate</a:t>
            </a:r>
            <a:r>
              <a:rPr lang="en-US" baseline="0"/>
              <a:t> #2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'!$AA$13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'!$Z$14:$Z$18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'!$AA$14:$AA$18</c:f>
              <c:numCache>
                <c:formatCode>General</c:formatCode>
                <c:ptCount val="5"/>
                <c:pt idx="0">
                  <c:v>0</c:v>
                </c:pt>
                <c:pt idx="1">
                  <c:v>0.32324917393839253</c:v>
                </c:pt>
                <c:pt idx="2">
                  <c:v>0.86643189745314619</c:v>
                </c:pt>
                <c:pt idx="3">
                  <c:v>0.85420073093401094</c:v>
                </c:pt>
                <c:pt idx="4">
                  <c:v>0.8116104773812336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DF-E845-9F00-55518F9E42BE}"/>
            </c:ext>
          </c:extLst>
        </c:ser>
        <c:ser>
          <c:idx val="1"/>
          <c:order val="1"/>
          <c:tx>
            <c:strRef>
              <c:f>'Summary '!$AB$13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'!$Z$14:$Z$18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'!$AB$14:$AB$18</c:f>
              <c:numCache>
                <c:formatCode>General</c:formatCode>
                <c:ptCount val="5"/>
                <c:pt idx="0">
                  <c:v>0</c:v>
                </c:pt>
                <c:pt idx="1">
                  <c:v>0.36156252577728482</c:v>
                </c:pt>
                <c:pt idx="2">
                  <c:v>0.73520860358596385</c:v>
                </c:pt>
                <c:pt idx="3">
                  <c:v>0.72549630362767259</c:v>
                </c:pt>
                <c:pt idx="4">
                  <c:v>0.73056932150319287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DF-E845-9F00-55518F9E42BE}"/>
            </c:ext>
          </c:extLst>
        </c:ser>
        <c:ser>
          <c:idx val="2"/>
          <c:order val="2"/>
          <c:tx>
            <c:strRef>
              <c:f>'Summary '!$AC$13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'!$Z$14:$Z$18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'!$AC$14:$AC$18</c:f>
              <c:numCache>
                <c:formatCode>General</c:formatCode>
                <c:ptCount val="5"/>
                <c:pt idx="0">
                  <c:v>0</c:v>
                </c:pt>
                <c:pt idx="1">
                  <c:v>3.7837685066210824E-2</c:v>
                </c:pt>
                <c:pt idx="2">
                  <c:v>6.2874941420391947E-2</c:v>
                </c:pt>
                <c:pt idx="3">
                  <c:v>0.20415920740953514</c:v>
                </c:pt>
                <c:pt idx="4">
                  <c:v>0.26368518259568541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DF-E845-9F00-55518F9E42BE}"/>
            </c:ext>
          </c:extLst>
        </c:ser>
        <c:ser>
          <c:idx val="3"/>
          <c:order val="3"/>
          <c:tx>
            <c:strRef>
              <c:f>'Summary '!$AD$13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'!$Z$14:$Z$18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'!$AD$14:$AD$18</c:f>
              <c:numCache>
                <c:formatCode>General</c:formatCode>
                <c:ptCount val="5"/>
                <c:pt idx="0">
                  <c:v>0</c:v>
                </c:pt>
                <c:pt idx="1">
                  <c:v>0.25211477783936453</c:v>
                </c:pt>
                <c:pt idx="2">
                  <c:v>0.66306620357518231</c:v>
                </c:pt>
                <c:pt idx="3">
                  <c:v>0.85064890225716094</c:v>
                </c:pt>
                <c:pt idx="4">
                  <c:v>0.81827850310050998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DF-E845-9F00-55518F9E42BE}"/>
            </c:ext>
          </c:extLst>
        </c:ser>
        <c:ser>
          <c:idx val="4"/>
          <c:order val="4"/>
          <c:tx>
            <c:strRef>
              <c:f>'Summary '!$AE$13</c:f>
              <c:strCache>
                <c:ptCount val="1"/>
                <c:pt idx="0">
                  <c:v>rad9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'Summary '!$Z$14:$Z$18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'!$AE$14:$AE$18</c:f>
              <c:numCache>
                <c:formatCode>General</c:formatCode>
                <c:ptCount val="5"/>
                <c:pt idx="0">
                  <c:v>0</c:v>
                </c:pt>
                <c:pt idx="1">
                  <c:v>0.44129071456761904</c:v>
                </c:pt>
                <c:pt idx="2">
                  <c:v>0.80613625138461231</c:v>
                </c:pt>
                <c:pt idx="3">
                  <c:v>0.86919105614378056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3F-C74E-9077-97F661276596}"/>
            </c:ext>
          </c:extLst>
        </c:ser>
        <c:ser>
          <c:idx val="5"/>
          <c:order val="5"/>
          <c:tx>
            <c:strRef>
              <c:f>'Summary '!$AF$13</c:f>
              <c:strCache>
                <c:ptCount val="1"/>
                <c:pt idx="0">
                  <c:v>exo1 sgs1 rad9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'Summary '!$Z$14:$Z$18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'!$AF$14:$AF$18</c:f>
              <c:numCache>
                <c:formatCode>General</c:formatCode>
                <c:ptCount val="5"/>
                <c:pt idx="0">
                  <c:v>0</c:v>
                </c:pt>
                <c:pt idx="1">
                  <c:v>4.6149535287235914E-2</c:v>
                </c:pt>
                <c:pt idx="2">
                  <c:v>6.0301952071397838E-2</c:v>
                </c:pt>
                <c:pt idx="3">
                  <c:v>0.1594161122607346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3F-C74E-9077-97F661276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307104"/>
        <c:axId val="872308752"/>
      </c:scatterChart>
      <c:valAx>
        <c:axId val="8723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308752"/>
        <c:crosses val="autoZero"/>
        <c:crossBetween val="midCat"/>
      </c:valAx>
      <c:valAx>
        <c:axId val="87230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307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+640bp</a:t>
            </a:r>
          </a:p>
          <a:p>
            <a:pPr>
              <a:defRPr/>
            </a:pPr>
            <a:r>
              <a:rPr lang="en-US"/>
              <a:t>Biological Replicate #3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'!$AA$22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'!$Z$23:$Z$27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'!$AA$23:$AA$27</c:f>
              <c:numCache>
                <c:formatCode>General</c:formatCode>
                <c:ptCount val="5"/>
                <c:pt idx="0">
                  <c:v>0</c:v>
                </c:pt>
                <c:pt idx="1">
                  <c:v>0.3106647666139406</c:v>
                </c:pt>
                <c:pt idx="2">
                  <c:v>0.63912843877764558</c:v>
                </c:pt>
                <c:pt idx="3">
                  <c:v>0.72024919886130745</c:v>
                </c:pt>
                <c:pt idx="4">
                  <c:v>0.65013515450556436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5E-9341-ABB2-AE1986715380}"/>
            </c:ext>
          </c:extLst>
        </c:ser>
        <c:ser>
          <c:idx val="1"/>
          <c:order val="1"/>
          <c:tx>
            <c:strRef>
              <c:f>'Summary '!$AB$22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'!$Z$23:$Z$27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'!$AB$23:$AB$27</c:f>
              <c:numCache>
                <c:formatCode>General</c:formatCode>
                <c:ptCount val="5"/>
                <c:pt idx="0">
                  <c:v>0</c:v>
                </c:pt>
                <c:pt idx="1">
                  <c:v>0.35317829272906731</c:v>
                </c:pt>
                <c:pt idx="2">
                  <c:v>0.66005305056275898</c:v>
                </c:pt>
                <c:pt idx="3">
                  <c:v>0.64799319183614945</c:v>
                </c:pt>
                <c:pt idx="4">
                  <c:v>0.59202986118152023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5E-9341-ABB2-AE1986715380}"/>
            </c:ext>
          </c:extLst>
        </c:ser>
        <c:ser>
          <c:idx val="2"/>
          <c:order val="2"/>
          <c:tx>
            <c:strRef>
              <c:f>'Summary '!$AC$22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'!$Z$23:$Z$27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'!$AC$23:$AC$27</c:f>
              <c:numCache>
                <c:formatCode>General</c:formatCode>
                <c:ptCount val="5"/>
                <c:pt idx="0">
                  <c:v>0</c:v>
                </c:pt>
                <c:pt idx="1">
                  <c:v>2.0837680560396778E-2</c:v>
                </c:pt>
                <c:pt idx="2">
                  <c:v>4.4611722377236027E-2</c:v>
                </c:pt>
                <c:pt idx="3">
                  <c:v>0.12376853622761319</c:v>
                </c:pt>
                <c:pt idx="4">
                  <c:v>0.20114179198375165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5E-9341-ABB2-AE1986715380}"/>
            </c:ext>
          </c:extLst>
        </c:ser>
        <c:ser>
          <c:idx val="3"/>
          <c:order val="3"/>
          <c:tx>
            <c:strRef>
              <c:f>'Summary '!$AD$22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'!$Z$23:$Z$27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'!$AD$23:$AD$27</c:f>
              <c:numCache>
                <c:formatCode>General</c:formatCode>
                <c:ptCount val="5"/>
                <c:pt idx="0">
                  <c:v>0</c:v>
                </c:pt>
                <c:pt idx="1">
                  <c:v>0.1557295110135207</c:v>
                </c:pt>
                <c:pt idx="2">
                  <c:v>0.48788572095887806</c:v>
                </c:pt>
                <c:pt idx="3">
                  <c:v>0.65588253077477054</c:v>
                </c:pt>
                <c:pt idx="4">
                  <c:v>0.67809993752430564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5E-9341-ABB2-AE1986715380}"/>
            </c:ext>
          </c:extLst>
        </c:ser>
        <c:ser>
          <c:idx val="4"/>
          <c:order val="4"/>
          <c:tx>
            <c:strRef>
              <c:f>'Summary '!$AE$22</c:f>
              <c:strCache>
                <c:ptCount val="1"/>
                <c:pt idx="0">
                  <c:v>rad9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'Summary '!$Z$23:$Z$27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'!$AE$23:$AE$27</c:f>
              <c:numCache>
                <c:formatCode>General</c:formatCode>
                <c:ptCount val="5"/>
                <c:pt idx="0">
                  <c:v>0</c:v>
                </c:pt>
                <c:pt idx="1">
                  <c:v>0.38796144266235411</c:v>
                </c:pt>
                <c:pt idx="2">
                  <c:v>0.78975563723303499</c:v>
                </c:pt>
                <c:pt idx="3">
                  <c:v>0.94780867695584636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59-4C4D-BB5A-E1B12BDB5D31}"/>
            </c:ext>
          </c:extLst>
        </c:ser>
        <c:ser>
          <c:idx val="5"/>
          <c:order val="5"/>
          <c:tx>
            <c:strRef>
              <c:f>'Summary '!$AF$22</c:f>
              <c:strCache>
                <c:ptCount val="1"/>
                <c:pt idx="0">
                  <c:v>exo1 sgs1 rad9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'Summary '!$Z$23:$Z$27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'!$AF$23:$AF$27</c:f>
              <c:numCache>
                <c:formatCode>General</c:formatCode>
                <c:ptCount val="5"/>
                <c:pt idx="0">
                  <c:v>0</c:v>
                </c:pt>
                <c:pt idx="1">
                  <c:v>4.124200204907106E-2</c:v>
                </c:pt>
                <c:pt idx="2">
                  <c:v>0.10076163855611897</c:v>
                </c:pt>
                <c:pt idx="3">
                  <c:v>0.2572854858747522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59-4C4D-BB5A-E1B12BDB5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439008"/>
        <c:axId val="467530496"/>
      </c:scatterChart>
      <c:valAx>
        <c:axId val="193643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530496"/>
        <c:crosses val="autoZero"/>
        <c:crossBetween val="midCat"/>
      </c:valAx>
      <c:valAx>
        <c:axId val="46753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43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+640bp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'!$AZ$4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'!$AY$5:$AY$9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'!$AZ$5:$AZ$9</c:f>
              <c:numCache>
                <c:formatCode>General</c:formatCode>
                <c:ptCount val="5"/>
                <c:pt idx="0">
                  <c:v>0</c:v>
                </c:pt>
                <c:pt idx="1">
                  <c:v>0.32547936057929522</c:v>
                </c:pt>
                <c:pt idx="2">
                  <c:v>0.71934428792066407</c:v>
                </c:pt>
                <c:pt idx="3">
                  <c:v>0.79921289391284123</c:v>
                </c:pt>
                <c:pt idx="4">
                  <c:v>0.70725409066782063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95-4446-94B7-0642562E2E94}"/>
            </c:ext>
          </c:extLst>
        </c:ser>
        <c:ser>
          <c:idx val="1"/>
          <c:order val="1"/>
          <c:tx>
            <c:strRef>
              <c:f>'Summary '!$BA$4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'!$AY$5:$AY$9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'!$BA$5:$BA$9</c:f>
              <c:numCache>
                <c:formatCode>General</c:formatCode>
                <c:ptCount val="5"/>
                <c:pt idx="0">
                  <c:v>0</c:v>
                </c:pt>
                <c:pt idx="1">
                  <c:v>0.37405970933676019</c:v>
                </c:pt>
                <c:pt idx="2">
                  <c:v>0.67543924143396505</c:v>
                </c:pt>
                <c:pt idx="3">
                  <c:v>0.66729649854268835</c:v>
                </c:pt>
                <c:pt idx="4">
                  <c:v>0.65565983928780303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95-4446-94B7-0642562E2E94}"/>
            </c:ext>
          </c:extLst>
        </c:ser>
        <c:ser>
          <c:idx val="2"/>
          <c:order val="2"/>
          <c:tx>
            <c:strRef>
              <c:f>'Summary '!$BB$4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'!$AY$5:$AY$9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'!$BB$5:$BB$9</c:f>
              <c:numCache>
                <c:formatCode>General</c:formatCode>
                <c:ptCount val="5"/>
                <c:pt idx="0">
                  <c:v>0</c:v>
                </c:pt>
                <c:pt idx="1">
                  <c:v>2.442900181211223E-2</c:v>
                </c:pt>
                <c:pt idx="2">
                  <c:v>5.1851175234653289E-2</c:v>
                </c:pt>
                <c:pt idx="3">
                  <c:v>0.15289585585803372</c:v>
                </c:pt>
                <c:pt idx="4">
                  <c:v>0.24347218533974044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95-4446-94B7-0642562E2E94}"/>
            </c:ext>
          </c:extLst>
        </c:ser>
        <c:ser>
          <c:idx val="3"/>
          <c:order val="3"/>
          <c:tx>
            <c:strRef>
              <c:f>'Summary '!$BC$4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'!$AY$5:$AY$9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'!$BC$5:$BC$9</c:f>
              <c:numCache>
                <c:formatCode>General</c:formatCode>
                <c:ptCount val="5"/>
                <c:pt idx="0">
                  <c:v>0</c:v>
                </c:pt>
                <c:pt idx="1">
                  <c:v>0.18706859040408011</c:v>
                </c:pt>
                <c:pt idx="2">
                  <c:v>0.55448470772776759</c:v>
                </c:pt>
                <c:pt idx="3">
                  <c:v>0.71360980528086015</c:v>
                </c:pt>
                <c:pt idx="4">
                  <c:v>0.70463904429689606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95-4446-94B7-0642562E2E94}"/>
            </c:ext>
          </c:extLst>
        </c:ser>
        <c:ser>
          <c:idx val="4"/>
          <c:order val="4"/>
          <c:tx>
            <c:strRef>
              <c:f>'Summary '!$BD$4</c:f>
              <c:strCache>
                <c:ptCount val="1"/>
                <c:pt idx="0">
                  <c:v>rad9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'Summary '!$AY$5:$AY$9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'!$BD$5:$BD$9</c:f>
              <c:numCache>
                <c:formatCode>General</c:formatCode>
                <c:ptCount val="5"/>
                <c:pt idx="0">
                  <c:v>0</c:v>
                </c:pt>
                <c:pt idx="1">
                  <c:v>0.45662244439202998</c:v>
                </c:pt>
                <c:pt idx="2">
                  <c:v>0.835679181390797</c:v>
                </c:pt>
                <c:pt idx="3">
                  <c:v>0.87637537407447574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08-9F4C-AEF9-9ACEC42485F9}"/>
            </c:ext>
          </c:extLst>
        </c:ser>
        <c:ser>
          <c:idx val="5"/>
          <c:order val="5"/>
          <c:tx>
            <c:strRef>
              <c:f>'Summary '!$BE$4</c:f>
              <c:strCache>
                <c:ptCount val="1"/>
                <c:pt idx="0">
                  <c:v>exo1 sgs1 rad9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'Summary '!$AY$5:$AY$9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'!$BE$5:$BE$9</c:f>
              <c:numCache>
                <c:formatCode>General</c:formatCode>
                <c:ptCount val="5"/>
                <c:pt idx="0">
                  <c:v>0</c:v>
                </c:pt>
                <c:pt idx="1">
                  <c:v>5.0536459821850573E-2</c:v>
                </c:pt>
                <c:pt idx="2">
                  <c:v>8.352436607750395E-2</c:v>
                </c:pt>
                <c:pt idx="3">
                  <c:v>0.1738786988601454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08-9F4C-AEF9-9ACEC4248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4466016"/>
        <c:axId val="444574016"/>
      </c:scatterChart>
      <c:valAx>
        <c:axId val="197446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74016"/>
        <c:crosses val="autoZero"/>
        <c:crossBetween val="midCat"/>
      </c:valAx>
      <c:valAx>
        <c:axId val="44457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466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+2.5kb</a:t>
            </a:r>
          </a:p>
          <a:p>
            <a:pPr>
              <a:defRPr/>
            </a:pPr>
            <a:r>
              <a:rPr lang="en-US"/>
              <a:t>Biological</a:t>
            </a:r>
            <a:r>
              <a:rPr lang="en-US" baseline="0"/>
              <a:t> replicate #1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'!$AA$68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'!$Z$69:$Z$73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'!$AA$69:$AA$73</c:f>
              <c:numCache>
                <c:formatCode>General</c:formatCode>
                <c:ptCount val="5"/>
                <c:pt idx="0">
                  <c:v>0</c:v>
                </c:pt>
                <c:pt idx="1">
                  <c:v>0.12121467826423618</c:v>
                </c:pt>
                <c:pt idx="2">
                  <c:v>0.44834372927904098</c:v>
                </c:pt>
                <c:pt idx="3">
                  <c:v>0.60535465935272403</c:v>
                </c:pt>
                <c:pt idx="4">
                  <c:v>0.63218257156025537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C5-DF45-B01E-FB1C162044F3}"/>
            </c:ext>
          </c:extLst>
        </c:ser>
        <c:ser>
          <c:idx val="1"/>
          <c:order val="1"/>
          <c:tx>
            <c:strRef>
              <c:f>'Summary '!$AB$68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'!$Z$69:$Z$73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'!$AB$69:$AB$73</c:f>
              <c:numCache>
                <c:formatCode>General</c:formatCode>
                <c:ptCount val="5"/>
                <c:pt idx="0">
                  <c:v>0</c:v>
                </c:pt>
                <c:pt idx="1">
                  <c:v>4.1594457731195973E-2</c:v>
                </c:pt>
                <c:pt idx="2">
                  <c:v>0.28268338216412697</c:v>
                </c:pt>
                <c:pt idx="3">
                  <c:v>0.44174885348679405</c:v>
                </c:pt>
                <c:pt idx="4">
                  <c:v>0.55597511042534431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C5-DF45-B01E-FB1C162044F3}"/>
            </c:ext>
          </c:extLst>
        </c:ser>
        <c:ser>
          <c:idx val="2"/>
          <c:order val="2"/>
          <c:tx>
            <c:strRef>
              <c:f>'Summary '!$AC$68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'!$Z$69:$Z$73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'!$AC$69:$AC$73</c:f>
              <c:numCache>
                <c:formatCode>General</c:formatCode>
                <c:ptCount val="5"/>
                <c:pt idx="0">
                  <c:v>0</c:v>
                </c:pt>
                <c:pt idx="1">
                  <c:v>4.0064058332566323E-3</c:v>
                </c:pt>
                <c:pt idx="2">
                  <c:v>4.1716548001163875E-3</c:v>
                </c:pt>
                <c:pt idx="3">
                  <c:v>8.6462292200366279E-3</c:v>
                </c:pt>
                <c:pt idx="4">
                  <c:v>1.4446431263001887E-2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C5-DF45-B01E-FB1C162044F3}"/>
            </c:ext>
          </c:extLst>
        </c:ser>
        <c:ser>
          <c:idx val="3"/>
          <c:order val="3"/>
          <c:tx>
            <c:strRef>
              <c:f>'Summary '!$AD$68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'!$Z$69:$Z$73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'!$AD$69:$AD$73</c:f>
              <c:numCache>
                <c:formatCode>General</c:formatCode>
                <c:ptCount val="5"/>
                <c:pt idx="0">
                  <c:v>0</c:v>
                </c:pt>
                <c:pt idx="1">
                  <c:v>4.9804182925038557E-3</c:v>
                </c:pt>
                <c:pt idx="2">
                  <c:v>7.5037557183629264E-3</c:v>
                </c:pt>
                <c:pt idx="3">
                  <c:v>2.5826367112828777E-2</c:v>
                </c:pt>
                <c:pt idx="4">
                  <c:v>0.15375247981372417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C5-DF45-B01E-FB1C16204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983983"/>
        <c:axId val="501205423"/>
      </c:scatterChart>
      <c:valAx>
        <c:axId val="413983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205423"/>
        <c:crosses val="autoZero"/>
        <c:crossBetween val="midCat"/>
      </c:valAx>
      <c:valAx>
        <c:axId val="50120542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983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+1.3kb</a:t>
            </a:r>
          </a:p>
          <a:p>
            <a:pPr>
              <a:defRPr/>
            </a:pPr>
            <a:r>
              <a:rPr lang="en-US"/>
              <a:t>Biological</a:t>
            </a:r>
            <a:r>
              <a:rPr lang="en-US" baseline="0"/>
              <a:t> replicate #2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'!$AA$49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'!$Z$50:$Z$54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'!$AA$50:$AA$54</c:f>
              <c:numCache>
                <c:formatCode>General</c:formatCode>
                <c:ptCount val="5"/>
                <c:pt idx="0">
                  <c:v>0</c:v>
                </c:pt>
                <c:pt idx="1">
                  <c:v>0.24842468534068643</c:v>
                </c:pt>
                <c:pt idx="2">
                  <c:v>0.47246097358558703</c:v>
                </c:pt>
                <c:pt idx="3">
                  <c:v>0.62348835024228277</c:v>
                </c:pt>
                <c:pt idx="4">
                  <c:v>0.62030810481211285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3-0443-B0D9-3CB61E019ECB}"/>
            </c:ext>
          </c:extLst>
        </c:ser>
        <c:ser>
          <c:idx val="1"/>
          <c:order val="1"/>
          <c:tx>
            <c:strRef>
              <c:f>'Summary '!$AB$49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'!$Z$50:$Z$54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'!$AB$50:$AB$54</c:f>
              <c:numCache>
                <c:formatCode>General</c:formatCode>
                <c:ptCount val="5"/>
                <c:pt idx="0">
                  <c:v>0</c:v>
                </c:pt>
                <c:pt idx="1">
                  <c:v>0.17045305737618016</c:v>
                </c:pt>
                <c:pt idx="2">
                  <c:v>0.46433155413669863</c:v>
                </c:pt>
                <c:pt idx="3">
                  <c:v>0.65420943236275608</c:v>
                </c:pt>
                <c:pt idx="4">
                  <c:v>0.62003589100337475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73-0443-B0D9-3CB61E019ECB}"/>
            </c:ext>
          </c:extLst>
        </c:ser>
        <c:ser>
          <c:idx val="2"/>
          <c:order val="2"/>
          <c:tx>
            <c:strRef>
              <c:f>'Summary '!$AC$49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'!$Z$50:$Z$54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'!$AC$50:$AC$54</c:f>
              <c:numCache>
                <c:formatCode>General</c:formatCode>
                <c:ptCount val="5"/>
                <c:pt idx="0">
                  <c:v>0</c:v>
                </c:pt>
                <c:pt idx="1">
                  <c:v>1.6578234786090142E-2</c:v>
                </c:pt>
                <c:pt idx="2">
                  <c:v>1.4248987227258085E-2</c:v>
                </c:pt>
                <c:pt idx="3">
                  <c:v>2.3950661658790784E-2</c:v>
                </c:pt>
                <c:pt idx="4">
                  <c:v>3.2228890002009319E-2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73-0443-B0D9-3CB61E019ECB}"/>
            </c:ext>
          </c:extLst>
        </c:ser>
        <c:ser>
          <c:idx val="3"/>
          <c:order val="3"/>
          <c:tx>
            <c:strRef>
              <c:f>'Summary '!$AD$49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'!$Z$50:$Z$54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'!$AD$50:$AD$54</c:f>
              <c:numCache>
                <c:formatCode>General</c:formatCode>
                <c:ptCount val="5"/>
                <c:pt idx="0">
                  <c:v>0</c:v>
                </c:pt>
                <c:pt idx="1">
                  <c:v>1.6227178324037986E-2</c:v>
                </c:pt>
                <c:pt idx="2">
                  <c:v>5.716159714833878E-2</c:v>
                </c:pt>
                <c:pt idx="3">
                  <c:v>0.20107727510723006</c:v>
                </c:pt>
                <c:pt idx="4">
                  <c:v>0.32845255177553362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73-0443-B0D9-3CB61E019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745775"/>
        <c:axId val="414069983"/>
      </c:scatterChart>
      <c:valAx>
        <c:axId val="762745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069983"/>
        <c:crosses val="autoZero"/>
        <c:crossBetween val="midCat"/>
      </c:valAx>
      <c:valAx>
        <c:axId val="4140699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7457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+2.5kb</a:t>
            </a:r>
          </a:p>
          <a:p>
            <a:pPr>
              <a:defRPr/>
            </a:pPr>
            <a:r>
              <a:rPr lang="en-US"/>
              <a:t>Biological replicate #2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'!$AA$77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'!$Z$78:$Z$82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'!$AA$78:$AA$82</c:f>
              <c:numCache>
                <c:formatCode>General</c:formatCode>
                <c:ptCount val="5"/>
                <c:pt idx="0">
                  <c:v>0</c:v>
                </c:pt>
                <c:pt idx="1">
                  <c:v>9.2298941654202923E-2</c:v>
                </c:pt>
                <c:pt idx="2">
                  <c:v>0.39052303012146267</c:v>
                </c:pt>
                <c:pt idx="3">
                  <c:v>0.51643068316324947</c:v>
                </c:pt>
                <c:pt idx="4">
                  <c:v>0.52015762297218771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C5-134C-AE45-90AE0B1B9502}"/>
            </c:ext>
          </c:extLst>
        </c:ser>
        <c:ser>
          <c:idx val="1"/>
          <c:order val="1"/>
          <c:tx>
            <c:strRef>
              <c:f>'Summary '!$AB$77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'!$Z$78:$Z$82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'!$AB$78:$AB$82</c:f>
              <c:numCache>
                <c:formatCode>General</c:formatCode>
                <c:ptCount val="5"/>
                <c:pt idx="0">
                  <c:v>0</c:v>
                </c:pt>
                <c:pt idx="1">
                  <c:v>4.3038358354516928E-2</c:v>
                </c:pt>
                <c:pt idx="2">
                  <c:v>0.30039882542739843</c:v>
                </c:pt>
                <c:pt idx="3">
                  <c:v>0.4957248541574088</c:v>
                </c:pt>
                <c:pt idx="4">
                  <c:v>0.47470139280607787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C5-134C-AE45-90AE0B1B9502}"/>
            </c:ext>
          </c:extLst>
        </c:ser>
        <c:ser>
          <c:idx val="2"/>
          <c:order val="2"/>
          <c:tx>
            <c:strRef>
              <c:f>'Summary '!$AC$77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'!$Z$78:$Z$82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'!$AC$78:$AC$82</c:f>
              <c:numCache>
                <c:formatCode>General</c:formatCode>
                <c:ptCount val="5"/>
                <c:pt idx="0">
                  <c:v>0</c:v>
                </c:pt>
                <c:pt idx="1">
                  <c:v>1.149489711077448E-2</c:v>
                </c:pt>
                <c:pt idx="2">
                  <c:v>9.6313158211207579E-3</c:v>
                </c:pt>
                <c:pt idx="3">
                  <c:v>1.1760975757402923E-2</c:v>
                </c:pt>
                <c:pt idx="4">
                  <c:v>1.2250939130406646E-2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C5-134C-AE45-90AE0B1B9502}"/>
            </c:ext>
          </c:extLst>
        </c:ser>
        <c:ser>
          <c:idx val="3"/>
          <c:order val="3"/>
          <c:tx>
            <c:strRef>
              <c:f>'Summary '!$AD$77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'!$Z$78:$Z$82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'!$AD$78:$AD$82</c:f>
              <c:numCache>
                <c:formatCode>General</c:formatCode>
                <c:ptCount val="5"/>
                <c:pt idx="0">
                  <c:v>0</c:v>
                </c:pt>
                <c:pt idx="1">
                  <c:v>1.1199674251455918E-2</c:v>
                </c:pt>
                <c:pt idx="2">
                  <c:v>1.7749895560119067E-2</c:v>
                </c:pt>
                <c:pt idx="3">
                  <c:v>3.3113454786478917E-2</c:v>
                </c:pt>
                <c:pt idx="4">
                  <c:v>4.9002994296099972E-2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1C5-134C-AE45-90AE0B1B9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309199"/>
        <c:axId val="706737039"/>
      </c:scatterChart>
      <c:valAx>
        <c:axId val="1124309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737039"/>
        <c:crosses val="autoZero"/>
        <c:crossBetween val="midCat"/>
      </c:valAx>
      <c:valAx>
        <c:axId val="7067370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309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Resection: RsaIcs +1.3kb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'!$AZ$40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'!$AY$41:$AY$45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'!$AZ$41:$AZ$45</c:f>
              <c:numCache>
                <c:formatCode>General</c:formatCode>
                <c:ptCount val="5"/>
                <c:pt idx="0">
                  <c:v>0</c:v>
                </c:pt>
                <c:pt idx="1">
                  <c:v>0.27105928640289795</c:v>
                </c:pt>
                <c:pt idx="2">
                  <c:v>0.51139282031450273</c:v>
                </c:pt>
                <c:pt idx="3">
                  <c:v>0.64458988619322655</c:v>
                </c:pt>
                <c:pt idx="4">
                  <c:v>0.65951395848892491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22-AD41-A086-4200DFB06656}"/>
            </c:ext>
          </c:extLst>
        </c:ser>
        <c:ser>
          <c:idx val="1"/>
          <c:order val="1"/>
          <c:tx>
            <c:strRef>
              <c:f>'Summary '!$BA$40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'!$AY$41:$AY$45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'!$BA$41:$BA$45</c:f>
              <c:numCache>
                <c:formatCode>General</c:formatCode>
                <c:ptCount val="5"/>
                <c:pt idx="0">
                  <c:v>0</c:v>
                </c:pt>
                <c:pt idx="1">
                  <c:v>0.16437612731015525</c:v>
                </c:pt>
                <c:pt idx="2">
                  <c:v>0.31913446243069116</c:v>
                </c:pt>
                <c:pt idx="3">
                  <c:v>0.61739000271722078</c:v>
                </c:pt>
                <c:pt idx="4">
                  <c:v>0.62206754322790159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22-AD41-A086-4200DFB06656}"/>
            </c:ext>
          </c:extLst>
        </c:ser>
        <c:ser>
          <c:idx val="2"/>
          <c:order val="2"/>
          <c:tx>
            <c:strRef>
              <c:f>'Summary '!$BB$40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'!$AY$41:$AY$45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'!$BB$41:$BB$45</c:f>
              <c:numCache>
                <c:formatCode>General</c:formatCode>
                <c:ptCount val="5"/>
                <c:pt idx="0">
                  <c:v>0</c:v>
                </c:pt>
                <c:pt idx="1">
                  <c:v>1.1280714688332909E-2</c:v>
                </c:pt>
                <c:pt idx="2">
                  <c:v>1.2438514593996773E-2</c:v>
                </c:pt>
                <c:pt idx="3">
                  <c:v>2.0555285080869359E-2</c:v>
                </c:pt>
                <c:pt idx="4">
                  <c:v>3.6465665518856667E-2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22-AD41-A086-4200DFB06656}"/>
            </c:ext>
          </c:extLst>
        </c:ser>
        <c:ser>
          <c:idx val="3"/>
          <c:order val="3"/>
          <c:tx>
            <c:strRef>
              <c:f>'Summary '!$BC$40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'!$AY$41:$AY$45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'!$BC$41:$BC$45</c:f>
              <c:numCache>
                <c:formatCode>General</c:formatCode>
                <c:ptCount val="5"/>
                <c:pt idx="0">
                  <c:v>0</c:v>
                </c:pt>
                <c:pt idx="1">
                  <c:v>1.2631595190127754E-2</c:v>
                </c:pt>
                <c:pt idx="2">
                  <c:v>4.8940743779454808E-2</c:v>
                </c:pt>
                <c:pt idx="3">
                  <c:v>0.17819076287933766</c:v>
                </c:pt>
                <c:pt idx="4">
                  <c:v>0.34450011815762344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22-AD41-A086-4200DFB06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8415"/>
        <c:axId val="116804847"/>
      </c:scatterChart>
      <c:valAx>
        <c:axId val="117418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804847"/>
        <c:crosses val="autoZero"/>
        <c:crossBetween val="midCat"/>
      </c:valAx>
      <c:valAx>
        <c:axId val="11680484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184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+2.5kb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'!$AZ$64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'!$AY$65:$AY$69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'!$AZ$65:$AZ$69</c:f>
              <c:numCache>
                <c:formatCode>General</c:formatCode>
                <c:ptCount val="5"/>
                <c:pt idx="0">
                  <c:v>0</c:v>
                </c:pt>
                <c:pt idx="1">
                  <c:v>0.10561091465451693</c:v>
                </c:pt>
                <c:pt idx="2">
                  <c:v>0.41626039058995418</c:v>
                </c:pt>
                <c:pt idx="3">
                  <c:v>0.55163967674697878</c:v>
                </c:pt>
                <c:pt idx="4">
                  <c:v>0.56115646665759034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D8-3F46-BE60-D927E9B40C40}"/>
            </c:ext>
          </c:extLst>
        </c:ser>
        <c:ser>
          <c:idx val="1"/>
          <c:order val="1"/>
          <c:tx>
            <c:strRef>
              <c:f>'Summary '!$BA$64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'!$AY$65:$AY$69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'!$BA$65:$BA$69</c:f>
              <c:numCache>
                <c:formatCode>General</c:formatCode>
                <c:ptCount val="5"/>
                <c:pt idx="0">
                  <c:v>0</c:v>
                </c:pt>
                <c:pt idx="1">
                  <c:v>4.2622657842321304E-2</c:v>
                </c:pt>
                <c:pt idx="2">
                  <c:v>0.27161223236452631</c:v>
                </c:pt>
                <c:pt idx="3">
                  <c:v>0.47012479109812105</c:v>
                </c:pt>
                <c:pt idx="4">
                  <c:v>0.51955253336668494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D8-3F46-BE60-D927E9B40C40}"/>
            </c:ext>
          </c:extLst>
        </c:ser>
        <c:ser>
          <c:idx val="2"/>
          <c:order val="2"/>
          <c:tx>
            <c:strRef>
              <c:f>'Summary '!$BB$64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'!$AY$65:$AY$69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'!$BB$65:$BB$69</c:f>
              <c:numCache>
                <c:formatCode>General</c:formatCode>
                <c:ptCount val="5"/>
                <c:pt idx="0">
                  <c:v>0</c:v>
                </c:pt>
                <c:pt idx="1">
                  <c:v>7.9675694132831428E-3</c:v>
                </c:pt>
                <c:pt idx="2">
                  <c:v>8.277994697837944E-3</c:v>
                </c:pt>
                <c:pt idx="3">
                  <c:v>1.0372897362663983E-2</c:v>
                </c:pt>
                <c:pt idx="4">
                  <c:v>1.349729036468684E-2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D8-3F46-BE60-D927E9B40C40}"/>
            </c:ext>
          </c:extLst>
        </c:ser>
        <c:ser>
          <c:idx val="3"/>
          <c:order val="3"/>
          <c:tx>
            <c:strRef>
              <c:f>'Summary '!$BC$64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'!$AY$65:$AY$69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'!$BC$65:$BC$69</c:f>
              <c:numCache>
                <c:formatCode>General</c:formatCode>
                <c:ptCount val="5"/>
                <c:pt idx="0">
                  <c:v>0</c:v>
                </c:pt>
                <c:pt idx="1">
                  <c:v>8.2606805602019676E-3</c:v>
                </c:pt>
                <c:pt idx="2">
                  <c:v>1.2301082437222902E-2</c:v>
                </c:pt>
                <c:pt idx="3">
                  <c:v>2.9886092556402673E-2</c:v>
                </c:pt>
                <c:pt idx="4">
                  <c:v>9.0076849147519775E-2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2D8-3F46-BE60-D927E9B40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800479"/>
        <c:axId val="844733471"/>
      </c:scatterChart>
      <c:valAx>
        <c:axId val="88580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733471"/>
        <c:crosses val="autoZero"/>
        <c:crossBetween val="midCat"/>
      </c:valAx>
      <c:valAx>
        <c:axId val="84473347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800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+1.3kb</a:t>
            </a:r>
          </a:p>
          <a:p>
            <a:pPr>
              <a:defRPr/>
            </a:pPr>
            <a:r>
              <a:rPr lang="en-US"/>
              <a:t>Biological replicate</a:t>
            </a:r>
            <a:r>
              <a:rPr lang="en-US" baseline="0"/>
              <a:t> #3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'!$AA$58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'!$Z$59:$Z$63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'!$AA$59:$AA$63</c:f>
              <c:numCache>
                <c:formatCode>General</c:formatCode>
                <c:ptCount val="5"/>
                <c:pt idx="0">
                  <c:v>0</c:v>
                </c:pt>
                <c:pt idx="1">
                  <c:v>0.288725372483562</c:v>
                </c:pt>
                <c:pt idx="2">
                  <c:v>0.54295215183141565</c:v>
                </c:pt>
                <c:pt idx="3">
                  <c:v>0.62540951335178541</c:v>
                </c:pt>
                <c:pt idx="4">
                  <c:v>0.66138711815910312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F7-D341-B872-B71B58AA804D}"/>
            </c:ext>
          </c:extLst>
        </c:ser>
        <c:ser>
          <c:idx val="1"/>
          <c:order val="1"/>
          <c:tx>
            <c:strRef>
              <c:f>'Summary '!$AB$58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'!$Z$59:$Z$63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'!$AB$59:$AB$63</c:f>
              <c:numCache>
                <c:formatCode>General</c:formatCode>
                <c:ptCount val="5"/>
                <c:pt idx="0">
                  <c:v>0</c:v>
                </c:pt>
                <c:pt idx="1">
                  <c:v>0.15963218176282967</c:v>
                </c:pt>
                <c:pt idx="2">
                  <c:v>0.40658328183388392</c:v>
                </c:pt>
                <c:pt idx="3">
                  <c:v>0.6167947813056418</c:v>
                </c:pt>
                <c:pt idx="4">
                  <c:v>0.59174797802224743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F7-D341-B872-B71B58AA804D}"/>
            </c:ext>
          </c:extLst>
        </c:ser>
        <c:ser>
          <c:idx val="2"/>
          <c:order val="2"/>
          <c:tx>
            <c:strRef>
              <c:f>'Summary '!$AC$58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'!$Z$59:$Z$63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'!$AC$59:$AC$63</c:f>
              <c:numCache>
                <c:formatCode>General</c:formatCode>
                <c:ptCount val="5"/>
                <c:pt idx="0">
                  <c:v>0</c:v>
                </c:pt>
                <c:pt idx="1">
                  <c:v>1.165415840228763E-2</c:v>
                </c:pt>
                <c:pt idx="2">
                  <c:v>1.6578174412331757E-2</c:v>
                </c:pt>
                <c:pt idx="3">
                  <c:v>1.9701951892265424E-2</c:v>
                </c:pt>
                <c:pt idx="4">
                  <c:v>3.4383642410565622E-2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F7-D341-B872-B71B58AA804D}"/>
            </c:ext>
          </c:extLst>
        </c:ser>
        <c:ser>
          <c:idx val="3"/>
          <c:order val="3"/>
          <c:tx>
            <c:strRef>
              <c:f>'Summary '!$AD$58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'!$Z$59:$Z$63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'!$AD$59:$AD$63</c:f>
              <c:numCache>
                <c:formatCode>General</c:formatCode>
                <c:ptCount val="5"/>
                <c:pt idx="0">
                  <c:v>0</c:v>
                </c:pt>
                <c:pt idx="1">
                  <c:v>1.3106274344804103E-2</c:v>
                </c:pt>
                <c:pt idx="2">
                  <c:v>5.2670829887850511E-2</c:v>
                </c:pt>
                <c:pt idx="3">
                  <c:v>0.18593280576868801</c:v>
                </c:pt>
                <c:pt idx="4">
                  <c:v>0.33717569110390921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F7-D341-B872-B71B58AA8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698687"/>
        <c:axId val="871689775"/>
      </c:scatterChart>
      <c:valAx>
        <c:axId val="112469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689775"/>
        <c:crosses val="autoZero"/>
        <c:crossBetween val="midCat"/>
      </c:valAx>
      <c:valAx>
        <c:axId val="871689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6986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+2.5kb</a:t>
            </a:r>
          </a:p>
          <a:p>
            <a:pPr>
              <a:defRPr/>
            </a:pPr>
            <a:r>
              <a:rPr lang="en-US"/>
              <a:t>Biological replicate #3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'!$AA$86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'!$Z$87:$Z$91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'!$AA$87:$AA$91</c:f>
              <c:numCache>
                <c:formatCode>General</c:formatCode>
                <c:ptCount val="5"/>
                <c:pt idx="0">
                  <c:v>0</c:v>
                </c:pt>
                <c:pt idx="1">
                  <c:v>0.10331912404511168</c:v>
                </c:pt>
                <c:pt idx="2">
                  <c:v>0.40991441236935877</c:v>
                </c:pt>
                <c:pt idx="3">
                  <c:v>0.53313368772496283</c:v>
                </c:pt>
                <c:pt idx="4">
                  <c:v>0.53112920544032771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EA-BC47-A7F8-78C678223BDB}"/>
            </c:ext>
          </c:extLst>
        </c:ser>
        <c:ser>
          <c:idx val="1"/>
          <c:order val="1"/>
          <c:tx>
            <c:strRef>
              <c:f>'Summary '!$AB$86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'!$Z$87:$Z$91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'!$AB$87:$AB$91</c:f>
              <c:numCache>
                <c:formatCode>General</c:formatCode>
                <c:ptCount val="5"/>
                <c:pt idx="0">
                  <c:v>0</c:v>
                </c:pt>
                <c:pt idx="1">
                  <c:v>4.3235157441251011E-2</c:v>
                </c:pt>
                <c:pt idx="2">
                  <c:v>0.23175448950205357</c:v>
                </c:pt>
                <c:pt idx="3">
                  <c:v>0.47290066565016037</c:v>
                </c:pt>
                <c:pt idx="4">
                  <c:v>0.5279810968686327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EA-BC47-A7F8-78C678223BDB}"/>
            </c:ext>
          </c:extLst>
        </c:ser>
        <c:ser>
          <c:idx val="2"/>
          <c:order val="2"/>
          <c:tx>
            <c:strRef>
              <c:f>'Summary '!$AC$86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'!$Z$87:$Z$91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'!$AC$87:$AC$91</c:f>
              <c:numCache>
                <c:formatCode>General</c:formatCode>
                <c:ptCount val="5"/>
                <c:pt idx="0">
                  <c:v>0</c:v>
                </c:pt>
                <c:pt idx="1">
                  <c:v>8.4014052958183184E-3</c:v>
                </c:pt>
                <c:pt idx="2">
                  <c:v>1.1031013472276687E-2</c:v>
                </c:pt>
                <c:pt idx="3">
                  <c:v>1.0711487110552396E-2</c:v>
                </c:pt>
                <c:pt idx="4">
                  <c:v>1.3794500700651989E-2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EA-BC47-A7F8-78C678223BDB}"/>
            </c:ext>
          </c:extLst>
        </c:ser>
        <c:ser>
          <c:idx val="3"/>
          <c:order val="3"/>
          <c:tx>
            <c:strRef>
              <c:f>'Summary '!$AD$86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'!$Z$87:$Z$91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'!$AD$87:$AD$91</c:f>
              <c:numCache>
                <c:formatCode>General</c:formatCode>
                <c:ptCount val="5"/>
                <c:pt idx="0">
                  <c:v>0</c:v>
                </c:pt>
                <c:pt idx="1">
                  <c:v>8.6019491366461278E-3</c:v>
                </c:pt>
                <c:pt idx="2">
                  <c:v>1.164959603318671E-2</c:v>
                </c:pt>
                <c:pt idx="3">
                  <c:v>3.0718455769900326E-2</c:v>
                </c:pt>
                <c:pt idx="4">
                  <c:v>6.7475073332735169E-2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EEA-BC47-A7F8-78C678223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9130384"/>
        <c:axId val="1688599024"/>
      </c:scatterChart>
      <c:valAx>
        <c:axId val="1689130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599024"/>
        <c:crosses val="autoZero"/>
        <c:crossBetween val="midCat"/>
      </c:valAx>
      <c:valAx>
        <c:axId val="1688599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9130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+640bp</a:t>
            </a:r>
          </a:p>
          <a:p>
            <a:pPr>
              <a:defRPr/>
            </a:pPr>
            <a:r>
              <a:rPr lang="en-US"/>
              <a:t>Biological Replicate #1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'!$AA$4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'!$Z$5:$Z$9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'!$AA$5:$AA$9</c:f>
              <c:numCache>
                <c:formatCode>General</c:formatCode>
                <c:ptCount val="5"/>
                <c:pt idx="0">
                  <c:v>0</c:v>
                </c:pt>
                <c:pt idx="1">
                  <c:v>0.34252414118555263</c:v>
                </c:pt>
                <c:pt idx="2">
                  <c:v>0.65247252753120022</c:v>
                </c:pt>
                <c:pt idx="3">
                  <c:v>0.82318875194320529</c:v>
                </c:pt>
                <c:pt idx="4">
                  <c:v>0.66001664011666383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99-1149-ADE0-3BC96E502FE6}"/>
            </c:ext>
          </c:extLst>
        </c:ser>
        <c:ser>
          <c:idx val="1"/>
          <c:order val="1"/>
          <c:tx>
            <c:strRef>
              <c:f>'Summary '!$AB$4</c:f>
              <c:strCache>
                <c:ptCount val="1"/>
                <c:pt idx="0">
                  <c:v>rad24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'!$Z$5:$Z$9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'!$AB$5:$AB$9</c:f>
              <c:numCache>
                <c:formatCode>General</c:formatCode>
                <c:ptCount val="5"/>
                <c:pt idx="0">
                  <c:v>0</c:v>
                </c:pt>
                <c:pt idx="1">
                  <c:v>0.40743830950392856</c:v>
                </c:pt>
                <c:pt idx="2">
                  <c:v>0.63105607015317222</c:v>
                </c:pt>
                <c:pt idx="3">
                  <c:v>0.62840000016424324</c:v>
                </c:pt>
                <c:pt idx="4">
                  <c:v>0.64438033517869608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99-1149-ADE0-3BC96E502FE6}"/>
            </c:ext>
          </c:extLst>
        </c:ser>
        <c:ser>
          <c:idx val="2"/>
          <c:order val="2"/>
          <c:tx>
            <c:strRef>
              <c:f>'Summary '!$AC$4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'!$Z$5:$Z$9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'!$AC$5:$AC$9</c:f>
              <c:numCache>
                <c:formatCode>General</c:formatCode>
                <c:ptCount val="5"/>
                <c:pt idx="0">
                  <c:v>0</c:v>
                </c:pt>
                <c:pt idx="1">
                  <c:v>1.4611639809729082E-2</c:v>
                </c:pt>
                <c:pt idx="2">
                  <c:v>4.8066861906331887E-2</c:v>
                </c:pt>
                <c:pt idx="3">
                  <c:v>0.13075982393695285</c:v>
                </c:pt>
                <c:pt idx="4">
                  <c:v>0.26558958143978412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99-1149-ADE0-3BC96E502FE6}"/>
            </c:ext>
          </c:extLst>
        </c:ser>
        <c:ser>
          <c:idx val="3"/>
          <c:order val="3"/>
          <c:tx>
            <c:strRef>
              <c:f>'Summary '!$AD$4</c:f>
              <c:strCache>
                <c:ptCount val="1"/>
                <c:pt idx="0">
                  <c:v>exo1 sgs1 rad24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'!$Z$5:$Z$9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'!$AD$5:$AD$9</c:f>
              <c:numCache>
                <c:formatCode>General</c:formatCode>
                <c:ptCount val="5"/>
                <c:pt idx="0">
                  <c:v>0</c:v>
                </c:pt>
                <c:pt idx="1">
                  <c:v>0.15336148235935515</c:v>
                </c:pt>
                <c:pt idx="2">
                  <c:v>0.5125021986492424</c:v>
                </c:pt>
                <c:pt idx="3">
                  <c:v>0.6342979828106492</c:v>
                </c:pt>
                <c:pt idx="4">
                  <c:v>0.61753869226587232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99-1149-ADE0-3BC96E502FE6}"/>
            </c:ext>
          </c:extLst>
        </c:ser>
        <c:ser>
          <c:idx val="4"/>
          <c:order val="4"/>
          <c:tx>
            <c:strRef>
              <c:f>'Summary '!$AE$4</c:f>
              <c:strCache>
                <c:ptCount val="1"/>
                <c:pt idx="0">
                  <c:v>rad9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'Summary '!$Z$5:$Z$9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'!$AE$5:$AE$9</c:f>
              <c:numCache>
                <c:formatCode>General</c:formatCode>
                <c:ptCount val="5"/>
                <c:pt idx="0">
                  <c:v>0</c:v>
                </c:pt>
                <c:pt idx="1">
                  <c:v>0.54061517594611674</c:v>
                </c:pt>
                <c:pt idx="2">
                  <c:v>0.91114565555474369</c:v>
                </c:pt>
                <c:pt idx="3">
                  <c:v>0.81212638912380031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6-ED48-BC14-A0FD68891E4C}"/>
            </c:ext>
          </c:extLst>
        </c:ser>
        <c:ser>
          <c:idx val="5"/>
          <c:order val="5"/>
          <c:tx>
            <c:strRef>
              <c:f>'Summary '!$AF$4</c:f>
              <c:strCache>
                <c:ptCount val="1"/>
                <c:pt idx="0">
                  <c:v>exo1 sgs1 rad9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'Summary '!$Z$5:$Z$9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'Summary '!$AF$5:$AF$9</c:f>
              <c:numCache>
                <c:formatCode>General</c:formatCode>
                <c:ptCount val="5"/>
                <c:pt idx="0">
                  <c:v>0</c:v>
                </c:pt>
                <c:pt idx="1">
                  <c:v>6.4217842129244765E-2</c:v>
                </c:pt>
                <c:pt idx="2">
                  <c:v>8.9509507604995028E-2</c:v>
                </c:pt>
                <c:pt idx="3">
                  <c:v>0.10493449844494941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36-ED48-BC14-A0FD68891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447232"/>
        <c:axId val="1752556432"/>
      </c:scatterChart>
      <c:valAx>
        <c:axId val="159844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2556432"/>
        <c:crosses val="autoZero"/>
        <c:crossBetween val="midCat"/>
      </c:valAx>
      <c:valAx>
        <c:axId val="175255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447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262769</xdr:colOff>
      <xdr:row>43</xdr:row>
      <xdr:rowOff>86985</xdr:rowOff>
    </xdr:from>
    <xdr:to>
      <xdr:col>37</xdr:col>
      <xdr:colOff>715737</xdr:colOff>
      <xdr:row>56</xdr:row>
      <xdr:rowOff>131334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6CF7EA-1C12-1843-8421-63F1BF1EC9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239082</xdr:colOff>
      <xdr:row>69</xdr:row>
      <xdr:rowOff>20966</xdr:rowOff>
    </xdr:from>
    <xdr:to>
      <xdr:col>37</xdr:col>
      <xdr:colOff>662416</xdr:colOff>
      <xdr:row>82</xdr:row>
      <xdr:rowOff>88700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DF836BA-5038-D747-81FF-78D14D7991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133048</xdr:colOff>
      <xdr:row>43</xdr:row>
      <xdr:rowOff>110066</xdr:rowOff>
    </xdr:from>
    <xdr:to>
      <xdr:col>43</xdr:col>
      <xdr:colOff>572508</xdr:colOff>
      <xdr:row>56</xdr:row>
      <xdr:rowOff>151997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C5482B-366B-AA4F-A28D-BD82B5A1F4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133047</xdr:colOff>
      <xdr:row>69</xdr:row>
      <xdr:rowOff>89909</xdr:rowOff>
    </xdr:from>
    <xdr:to>
      <xdr:col>43</xdr:col>
      <xdr:colOff>572507</xdr:colOff>
      <xdr:row>82</xdr:row>
      <xdr:rowOff>151998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DE09326-D6D1-294A-B5E3-8688E06C14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49</xdr:col>
      <xdr:colOff>788736</xdr:colOff>
      <xdr:row>45</xdr:row>
      <xdr:rowOff>188047</xdr:rowOff>
    </xdr:from>
    <xdr:to>
      <xdr:col>54</xdr:col>
      <xdr:colOff>1114035</xdr:colOff>
      <xdr:row>60</xdr:row>
      <xdr:rowOff>200525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2F3046C-AD2C-664C-8F89-D759EDF181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766455</xdr:colOff>
      <xdr:row>70</xdr:row>
      <xdr:rowOff>32083</xdr:rowOff>
    </xdr:from>
    <xdr:to>
      <xdr:col>55</xdr:col>
      <xdr:colOff>22280</xdr:colOff>
      <xdr:row>85</xdr:row>
      <xdr:rowOff>178245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E87711A-814C-C548-8B8C-7FBF7B24FC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749300</xdr:colOff>
      <xdr:row>43</xdr:row>
      <xdr:rowOff>101600</xdr:rowOff>
    </xdr:from>
    <xdr:to>
      <xdr:col>49</xdr:col>
      <xdr:colOff>381000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9B16F7F-0632-C041-816D-B6AF730406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711200</xdr:colOff>
      <xdr:row>69</xdr:row>
      <xdr:rowOff>76200</xdr:rowOff>
    </xdr:from>
    <xdr:to>
      <xdr:col>49</xdr:col>
      <xdr:colOff>254000</xdr:colOff>
      <xdr:row>82</xdr:row>
      <xdr:rowOff>101600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852D005-78C1-2447-8AE0-A01965B46C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32</xdr:col>
      <xdr:colOff>330200</xdr:colOff>
      <xdr:row>7</xdr:row>
      <xdr:rowOff>63500</xdr:rowOff>
    </xdr:from>
    <xdr:to>
      <xdr:col>37</xdr:col>
      <xdr:colOff>711200</xdr:colOff>
      <xdr:row>20</xdr:row>
      <xdr:rowOff>63500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370EA47-8654-1413-F699-48A7989C40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38</xdr:col>
      <xdr:colOff>152400</xdr:colOff>
      <xdr:row>7</xdr:row>
      <xdr:rowOff>38100</xdr:rowOff>
    </xdr:from>
    <xdr:to>
      <xdr:col>43</xdr:col>
      <xdr:colOff>533400</xdr:colOff>
      <xdr:row>20</xdr:row>
      <xdr:rowOff>38100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05A9B84-B04B-2D36-E8A9-B31BBA0407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43</xdr:col>
      <xdr:colOff>762000</xdr:colOff>
      <xdr:row>7</xdr:row>
      <xdr:rowOff>63500</xdr:rowOff>
    </xdr:from>
    <xdr:to>
      <xdr:col>49</xdr:col>
      <xdr:colOff>304800</xdr:colOff>
      <xdr:row>20</xdr:row>
      <xdr:rowOff>63500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A65C2A3-0D0F-D5E8-51E1-BAFF21174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50</xdr:col>
      <xdr:colOff>71197</xdr:colOff>
      <xdr:row>11</xdr:row>
      <xdr:rowOff>42718</xdr:rowOff>
    </xdr:from>
    <xdr:to>
      <xdr:col>54</xdr:col>
      <xdr:colOff>948651</xdr:colOff>
      <xdr:row>24</xdr:row>
      <xdr:rowOff>34251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C146EF9-588D-5252-FD40-11CC7BC1F4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C615-216D-7744-B173-6757BE29C850}">
  <dimension ref="A2:BE91"/>
  <sheetViews>
    <sheetView tabSelected="1" zoomScale="50" zoomScaleNormal="90" workbookViewId="0"/>
  </sheetViews>
  <sheetFormatPr baseColWidth="10" defaultRowHeight="16"/>
  <cols>
    <col min="1" max="1" width="22.1640625" customWidth="1"/>
    <col min="2" max="2" width="10.33203125" customWidth="1"/>
    <col min="3" max="3" width="24.1640625" customWidth="1"/>
    <col min="7" max="7" width="24.1640625" bestFit="1" customWidth="1"/>
    <col min="11" max="11" width="24.1640625" bestFit="1" customWidth="1"/>
    <col min="12" max="12" width="10.83203125" customWidth="1"/>
    <col min="15" max="15" width="24.1640625" bestFit="1" customWidth="1"/>
    <col min="19" max="19" width="14.1640625" customWidth="1"/>
    <col min="20" max="20" width="6.1640625" bestFit="1" customWidth="1"/>
    <col min="21" max="23" width="14.1640625" bestFit="1" customWidth="1"/>
    <col min="24" max="24" width="16" bestFit="1" customWidth="1"/>
    <col min="30" max="30" width="15.5" bestFit="1" customWidth="1"/>
    <col min="31" max="31" width="12.5" bestFit="1" customWidth="1"/>
    <col min="32" max="32" width="14.5" customWidth="1"/>
    <col min="35" max="35" width="10.83203125" customWidth="1"/>
    <col min="45" max="45" width="6.1640625" bestFit="1" customWidth="1"/>
    <col min="46" max="46" width="14.1640625" customWidth="1"/>
    <col min="47" max="48" width="14.1640625" bestFit="1" customWidth="1"/>
    <col min="49" max="49" width="16" bestFit="1" customWidth="1"/>
    <col min="55" max="55" width="15.5" bestFit="1" customWidth="1"/>
    <col min="56" max="56" width="16.5" customWidth="1"/>
    <col min="57" max="57" width="15.1640625" customWidth="1"/>
  </cols>
  <sheetData>
    <row r="2" spans="1:57" ht="17" thickBot="1">
      <c r="A2" s="1" t="s">
        <v>6</v>
      </c>
      <c r="B2" s="67" t="s">
        <v>0</v>
      </c>
      <c r="C2" s="68"/>
      <c r="D2" s="68"/>
      <c r="E2" s="69"/>
      <c r="F2" s="67" t="s">
        <v>3</v>
      </c>
      <c r="G2" s="68"/>
      <c r="H2" s="68"/>
      <c r="I2" s="69"/>
      <c r="J2" s="67" t="s">
        <v>4</v>
      </c>
      <c r="K2" s="68"/>
      <c r="L2" s="68"/>
      <c r="M2" s="69"/>
      <c r="N2" s="67" t="s">
        <v>5</v>
      </c>
      <c r="O2" s="69"/>
      <c r="P2" s="68"/>
      <c r="Q2" s="69"/>
      <c r="R2" s="47" t="s">
        <v>44</v>
      </c>
      <c r="S2" s="50" t="s">
        <v>45</v>
      </c>
      <c r="T2" s="48"/>
      <c r="U2" s="48"/>
    </row>
    <row r="3" spans="1:57">
      <c r="A3" s="2" t="s">
        <v>7</v>
      </c>
      <c r="B3" s="3" t="s">
        <v>15</v>
      </c>
      <c r="C3" s="3" t="s">
        <v>38</v>
      </c>
      <c r="D3" s="3" t="s">
        <v>1</v>
      </c>
      <c r="E3" s="3" t="s">
        <v>2</v>
      </c>
      <c r="F3" s="16" t="s">
        <v>15</v>
      </c>
      <c r="G3" s="3" t="s">
        <v>38</v>
      </c>
      <c r="H3" s="3" t="s">
        <v>1</v>
      </c>
      <c r="I3" s="3" t="s">
        <v>2</v>
      </c>
      <c r="J3" s="16" t="s">
        <v>15</v>
      </c>
      <c r="K3" s="3" t="s">
        <v>38</v>
      </c>
      <c r="L3" s="3" t="s">
        <v>1</v>
      </c>
      <c r="M3" s="3" t="s">
        <v>2</v>
      </c>
      <c r="N3" s="16" t="s">
        <v>15</v>
      </c>
      <c r="O3" s="3" t="s">
        <v>38</v>
      </c>
      <c r="P3" s="3" t="s">
        <v>1</v>
      </c>
      <c r="Q3" s="3" t="s">
        <v>2</v>
      </c>
      <c r="R3" s="16" t="s">
        <v>15</v>
      </c>
      <c r="S3" s="16" t="s">
        <v>15</v>
      </c>
      <c r="T3" s="49"/>
      <c r="U3" s="49"/>
      <c r="Z3" s="5" t="s">
        <v>39</v>
      </c>
      <c r="AA3" s="15" t="s">
        <v>10</v>
      </c>
      <c r="AB3" s="6"/>
      <c r="AC3" s="6"/>
      <c r="AD3" s="63"/>
      <c r="AE3" s="63"/>
      <c r="AF3" s="64"/>
      <c r="AY3" s="65" t="s">
        <v>39</v>
      </c>
      <c r="AZ3" s="66" t="s">
        <v>14</v>
      </c>
      <c r="BA3" s="63"/>
      <c r="BB3" s="63"/>
      <c r="BC3" s="63"/>
      <c r="BD3" s="63"/>
      <c r="BE3" s="64"/>
    </row>
    <row r="4" spans="1:57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32"/>
      <c r="U4" s="32"/>
      <c r="Z4" s="13" t="s">
        <v>9</v>
      </c>
      <c r="AA4" s="4" t="s">
        <v>0</v>
      </c>
      <c r="AB4" s="4" t="s">
        <v>3</v>
      </c>
      <c r="AC4" s="61" t="s">
        <v>4</v>
      </c>
      <c r="AD4" s="4" t="s">
        <v>5</v>
      </c>
      <c r="AE4" s="4" t="s">
        <v>44</v>
      </c>
      <c r="AF4" s="14" t="s">
        <v>45</v>
      </c>
      <c r="AY4" s="13" t="s">
        <v>9</v>
      </c>
      <c r="AZ4" s="4" t="s">
        <v>0</v>
      </c>
      <c r="BA4" s="4" t="s">
        <v>3</v>
      </c>
      <c r="BB4" s="4" t="s">
        <v>4</v>
      </c>
      <c r="BC4" s="4" t="s">
        <v>5</v>
      </c>
      <c r="BD4" s="4" t="s">
        <v>44</v>
      </c>
      <c r="BE4" s="14" t="s">
        <v>45</v>
      </c>
    </row>
    <row r="5" spans="1:57">
      <c r="A5" s="1">
        <v>1</v>
      </c>
      <c r="B5" s="1">
        <v>0.3171113684729947</v>
      </c>
      <c r="C5" s="1">
        <v>0.36793691389811062</v>
      </c>
      <c r="D5" s="1">
        <v>0.27602780138444538</v>
      </c>
      <c r="E5" s="1">
        <v>0.12121467826423618</v>
      </c>
      <c r="F5" s="1">
        <v>0.43923340995309262</v>
      </c>
      <c r="G5" s="1">
        <v>0.37564320905476456</v>
      </c>
      <c r="H5" s="1">
        <v>0.16304314279145585</v>
      </c>
      <c r="I5" s="1">
        <v>4.1594457731195973E-2</v>
      </c>
      <c r="J5" s="1">
        <v>1.1921034128038167E-2</v>
      </c>
      <c r="K5" s="1">
        <v>1.7302245491419996E-2</v>
      </c>
      <c r="L5" s="1">
        <v>5.6097508766209531E-3</v>
      </c>
      <c r="M5" s="1">
        <v>4.0064058332566323E-3</v>
      </c>
      <c r="N5" s="1">
        <v>0.15352265571871029</v>
      </c>
      <c r="O5" s="1">
        <v>0.15320030900000001</v>
      </c>
      <c r="P5" s="1">
        <v>8.5613329015411747E-3</v>
      </c>
      <c r="Q5" s="1">
        <v>4.9804182925038557E-3</v>
      </c>
      <c r="R5" s="1">
        <v>0.54061517594611674</v>
      </c>
      <c r="S5" s="1">
        <v>6.4217842129244765E-2</v>
      </c>
      <c r="T5" s="32"/>
      <c r="U5" s="32"/>
      <c r="Z5" s="8">
        <v>0</v>
      </c>
      <c r="AA5" s="1">
        <v>0</v>
      </c>
      <c r="AB5" s="1">
        <v>0</v>
      </c>
      <c r="AC5" s="35">
        <v>0</v>
      </c>
      <c r="AD5" s="1">
        <v>0</v>
      </c>
      <c r="AE5" s="1">
        <f t="shared" ref="AE5:AF8" si="0">R4</f>
        <v>0</v>
      </c>
      <c r="AF5" s="9">
        <f t="shared" si="0"/>
        <v>0</v>
      </c>
      <c r="AY5" s="8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9">
        <v>0</v>
      </c>
    </row>
    <row r="6" spans="1:57">
      <c r="A6" s="1">
        <v>2</v>
      </c>
      <c r="B6" s="1">
        <v>0.46808893373754057</v>
      </c>
      <c r="C6" s="1">
        <v>0.83685612132485976</v>
      </c>
      <c r="D6" s="1">
        <v>0.51876533552650561</v>
      </c>
      <c r="E6" s="1">
        <v>0.44834372927904098</v>
      </c>
      <c r="F6" s="1">
        <v>0.66354643733258156</v>
      </c>
      <c r="G6" s="1">
        <v>0.59856570297376288</v>
      </c>
      <c r="H6" s="1">
        <v>8.6488551321490928E-2</v>
      </c>
      <c r="I6" s="1">
        <v>0.28268338216412697</v>
      </c>
      <c r="J6" s="1">
        <v>4.4152977522473068E-2</v>
      </c>
      <c r="K6" s="1">
        <v>5.1980746290190713E-2</v>
      </c>
      <c r="L6" s="1">
        <v>6.4883821424004777E-3</v>
      </c>
      <c r="M6" s="1">
        <v>4.1716548001163875E-3</v>
      </c>
      <c r="N6" s="1">
        <v>0.49339211029848495</v>
      </c>
      <c r="O6" s="1">
        <v>0.53161228699999996</v>
      </c>
      <c r="P6" s="1">
        <v>3.6989804302175133E-2</v>
      </c>
      <c r="Q6" s="1">
        <v>7.5037557183629264E-3</v>
      </c>
      <c r="R6" s="1">
        <v>0.91114565555474369</v>
      </c>
      <c r="S6" s="1">
        <v>8.9509507604995028E-2</v>
      </c>
      <c r="T6" s="32"/>
      <c r="U6" s="32"/>
      <c r="Z6" s="8">
        <v>1</v>
      </c>
      <c r="AA6" s="1">
        <f>AVERAGE(B5,C5)</f>
        <v>0.34252414118555263</v>
      </c>
      <c r="AB6" s="1">
        <f>AVERAGE(F5,G5)</f>
        <v>0.40743830950392856</v>
      </c>
      <c r="AC6" s="35">
        <f>AVERAGE(J5,K5)</f>
        <v>1.4611639809729082E-2</v>
      </c>
      <c r="AD6" s="1">
        <f>AVERAGE(N5,O5)</f>
        <v>0.15336148235935515</v>
      </c>
      <c r="AE6" s="1">
        <f t="shared" si="0"/>
        <v>0.54061517594611674</v>
      </c>
      <c r="AF6" s="9">
        <f t="shared" si="0"/>
        <v>6.4217842129244765E-2</v>
      </c>
      <c r="AY6" s="8">
        <v>1</v>
      </c>
      <c r="AZ6" s="1">
        <f>AVERAGE(AA6,AA15,AA24)</f>
        <v>0.32547936057929522</v>
      </c>
      <c r="BA6" s="1">
        <f>AVERAGE(AB6,AB15,AB24)</f>
        <v>0.37405970933676019</v>
      </c>
      <c r="BB6" s="1">
        <f>AVERAGE(AC6,AC15,AC24)</f>
        <v>2.442900181211223E-2</v>
      </c>
      <c r="BC6" s="1">
        <f>AVERAGE(AD6,AD15,AD24)</f>
        <v>0.18706859040408011</v>
      </c>
      <c r="BD6" s="1">
        <f>AVERAGE(AE6,AE15,AE24)</f>
        <v>0.45662244439202998</v>
      </c>
      <c r="BE6" s="9">
        <f t="shared" ref="BD6:BE8" si="1">AVERAGE(AF6,AF15,AF24)</f>
        <v>5.0536459821850573E-2</v>
      </c>
    </row>
    <row r="7" spans="1:57">
      <c r="A7" s="1">
        <v>4</v>
      </c>
      <c r="B7" s="1">
        <v>0.86541538801149442</v>
      </c>
      <c r="C7" s="1">
        <v>0.78096211587491615</v>
      </c>
      <c r="D7" s="1">
        <v>0.68487179498561157</v>
      </c>
      <c r="E7" s="1">
        <v>0.60535465935272403</v>
      </c>
      <c r="F7" s="1">
        <v>0.57945507213694469</v>
      </c>
      <c r="G7" s="1">
        <v>0.6773449281915418</v>
      </c>
      <c r="H7" s="1">
        <v>0.58116579448326433</v>
      </c>
      <c r="I7" s="1">
        <v>0.44174885348679405</v>
      </c>
      <c r="J7" s="1">
        <v>0.11539502780920727</v>
      </c>
      <c r="K7" s="1">
        <v>0.14612462006469845</v>
      </c>
      <c r="L7" s="1">
        <v>1.8013241691551874E-2</v>
      </c>
      <c r="M7" s="1">
        <v>8.6462292200366279E-3</v>
      </c>
      <c r="N7" s="1">
        <v>0.58954440862129853</v>
      </c>
      <c r="O7" s="1">
        <v>0.67905155699999997</v>
      </c>
      <c r="P7" s="1">
        <v>0.14756220776209492</v>
      </c>
      <c r="Q7" s="1">
        <v>2.5826367112828777E-2</v>
      </c>
      <c r="R7" s="1">
        <v>0.81212638912380031</v>
      </c>
      <c r="S7" s="1">
        <v>0.10493449844494941</v>
      </c>
      <c r="T7" s="32"/>
      <c r="U7" s="32"/>
      <c r="Z7" s="8">
        <v>2</v>
      </c>
      <c r="AA7" s="1">
        <f>AVERAGE(B6,C6)</f>
        <v>0.65247252753120022</v>
      </c>
      <c r="AB7" s="1">
        <f>AVERAGE(F6,G6)</f>
        <v>0.63105607015317222</v>
      </c>
      <c r="AC7" s="35">
        <f>AVERAGE(J6,K6)</f>
        <v>4.8066861906331887E-2</v>
      </c>
      <c r="AD7" s="1">
        <f>AVERAGE(N6,O6)</f>
        <v>0.5125021986492424</v>
      </c>
      <c r="AE7" s="1">
        <f t="shared" si="0"/>
        <v>0.91114565555474369</v>
      </c>
      <c r="AF7" s="9">
        <f t="shared" si="0"/>
        <v>8.9509507604995028E-2</v>
      </c>
      <c r="AY7" s="8">
        <v>2</v>
      </c>
      <c r="AZ7" s="1">
        <f t="shared" ref="AZ7:AZ9" si="2">AVERAGE(AA7,AA16,AA25)</f>
        <v>0.71934428792066407</v>
      </c>
      <c r="BA7" s="1">
        <f t="shared" ref="BA7:BA9" si="3">AVERAGE(AB7,AB16,AB25)</f>
        <v>0.67543924143396505</v>
      </c>
      <c r="BB7" s="1">
        <f t="shared" ref="BB7:BB9" si="4">AVERAGE(AC7,AC16,AC25)</f>
        <v>5.1851175234653289E-2</v>
      </c>
      <c r="BC7" s="1">
        <f t="shared" ref="BC7:BC9" si="5">AVERAGE(AD7,AD16,AD25)</f>
        <v>0.55448470772776759</v>
      </c>
      <c r="BD7" s="1">
        <f t="shared" si="1"/>
        <v>0.835679181390797</v>
      </c>
      <c r="BE7" s="9">
        <f t="shared" si="1"/>
        <v>8.352436607750395E-2</v>
      </c>
    </row>
    <row r="8" spans="1:57">
      <c r="A8" s="1">
        <v>6</v>
      </c>
      <c r="B8" s="1">
        <v>0.64296704899727775</v>
      </c>
      <c r="C8" s="1">
        <v>0.67706623123604981</v>
      </c>
      <c r="D8" s="1">
        <v>0.69684665249555888</v>
      </c>
      <c r="E8" s="1">
        <v>0.63218257156025537</v>
      </c>
      <c r="F8" s="1">
        <v>0.65560881081478817</v>
      </c>
      <c r="G8" s="1">
        <v>0.63315185954260411</v>
      </c>
      <c r="H8" s="1">
        <v>0.65441876065808235</v>
      </c>
      <c r="I8" s="1">
        <v>0.55597511042534431</v>
      </c>
      <c r="J8" s="1">
        <v>0.24272252093448057</v>
      </c>
      <c r="K8" s="1">
        <v>0.28845664194508763</v>
      </c>
      <c r="L8" s="1">
        <v>4.2784464143995067E-2</v>
      </c>
      <c r="M8" s="1">
        <v>1.4446431263001887E-2</v>
      </c>
      <c r="N8" s="1">
        <v>0.57060707053174453</v>
      </c>
      <c r="O8" s="1">
        <v>0.66447031400000001</v>
      </c>
      <c r="P8" s="1">
        <v>0.36787211159342748</v>
      </c>
      <c r="Q8" s="1">
        <v>0.15375247981372417</v>
      </c>
      <c r="R8" s="1"/>
      <c r="S8" s="1"/>
      <c r="T8" s="32"/>
      <c r="U8" s="32"/>
      <c r="Z8" s="8">
        <v>4</v>
      </c>
      <c r="AA8" s="1">
        <f>AVERAGE(B7,C7)</f>
        <v>0.82318875194320529</v>
      </c>
      <c r="AB8" s="1">
        <f>AVERAGE(F7,G7)</f>
        <v>0.62840000016424324</v>
      </c>
      <c r="AC8" s="35">
        <f>AVERAGE(J7,K7)</f>
        <v>0.13075982393695285</v>
      </c>
      <c r="AD8" s="1">
        <f>AVERAGE(N7,O7)</f>
        <v>0.6342979828106492</v>
      </c>
      <c r="AE8" s="1">
        <f t="shared" si="0"/>
        <v>0.81212638912380031</v>
      </c>
      <c r="AF8" s="9">
        <f t="shared" si="0"/>
        <v>0.10493449844494941</v>
      </c>
      <c r="AY8" s="8">
        <v>4</v>
      </c>
      <c r="AZ8" s="1">
        <f t="shared" si="2"/>
        <v>0.79921289391284123</v>
      </c>
      <c r="BA8" s="1">
        <f t="shared" si="3"/>
        <v>0.66729649854268835</v>
      </c>
      <c r="BB8" s="1">
        <f t="shared" si="4"/>
        <v>0.15289585585803372</v>
      </c>
      <c r="BC8" s="1">
        <f t="shared" si="5"/>
        <v>0.71360980528086015</v>
      </c>
      <c r="BD8" s="1">
        <f t="shared" si="1"/>
        <v>0.87637537407447574</v>
      </c>
      <c r="BE8" s="9">
        <f t="shared" si="1"/>
        <v>0.1738786988601454</v>
      </c>
    </row>
    <row r="9" spans="1:57" ht="17" thickBot="1">
      <c r="T9" s="32"/>
      <c r="U9" s="32"/>
      <c r="Z9" s="10">
        <v>6</v>
      </c>
      <c r="AA9" s="11">
        <f>AVERAGE(B8,C8)</f>
        <v>0.66001664011666383</v>
      </c>
      <c r="AB9" s="11">
        <f>AVERAGE(F8,G8)</f>
        <v>0.64438033517869608</v>
      </c>
      <c r="AC9" s="62">
        <f>AVERAGE(J8,K8)</f>
        <v>0.26558958143978412</v>
      </c>
      <c r="AD9" s="11">
        <f>AVERAGE(N8,O8)</f>
        <v>0.61753869226587232</v>
      </c>
      <c r="AE9" s="11"/>
      <c r="AF9" s="12"/>
      <c r="AY9" s="10">
        <v>6</v>
      </c>
      <c r="AZ9" s="11">
        <f t="shared" si="2"/>
        <v>0.70725409066782063</v>
      </c>
      <c r="BA9" s="11">
        <f t="shared" si="3"/>
        <v>0.65565983928780303</v>
      </c>
      <c r="BB9" s="11">
        <f t="shared" si="4"/>
        <v>0.24347218533974044</v>
      </c>
      <c r="BC9" s="11">
        <f t="shared" si="5"/>
        <v>0.70463904429689606</v>
      </c>
      <c r="BD9" s="11"/>
      <c r="BE9" s="12"/>
    </row>
    <row r="10" spans="1:57">
      <c r="A10" s="1" t="s">
        <v>8</v>
      </c>
      <c r="B10" s="67" t="s">
        <v>0</v>
      </c>
      <c r="C10" s="68"/>
      <c r="D10" s="69"/>
      <c r="E10" s="67" t="s">
        <v>3</v>
      </c>
      <c r="F10" s="68"/>
      <c r="G10" s="69"/>
      <c r="H10" s="67" t="s">
        <v>4</v>
      </c>
      <c r="I10" s="68"/>
      <c r="J10" s="69"/>
      <c r="K10" s="67" t="s">
        <v>5</v>
      </c>
      <c r="L10" s="68"/>
      <c r="M10" s="69"/>
      <c r="N10" s="47" t="s">
        <v>44</v>
      </c>
      <c r="O10" s="50" t="s">
        <v>45</v>
      </c>
    </row>
    <row r="11" spans="1:57" ht="17" thickBot="1">
      <c r="A11" s="2" t="s">
        <v>7</v>
      </c>
      <c r="B11" s="16" t="s">
        <v>15</v>
      </c>
      <c r="C11" s="3" t="s">
        <v>1</v>
      </c>
      <c r="D11" s="3" t="s">
        <v>2</v>
      </c>
      <c r="E11" s="16" t="s">
        <v>15</v>
      </c>
      <c r="F11" s="3" t="s">
        <v>1</v>
      </c>
      <c r="G11" s="3" t="s">
        <v>2</v>
      </c>
      <c r="H11" s="16" t="s">
        <v>15</v>
      </c>
      <c r="I11" s="3" t="s">
        <v>1</v>
      </c>
      <c r="J11" s="3" t="s">
        <v>2</v>
      </c>
      <c r="K11" s="16" t="s">
        <v>15</v>
      </c>
      <c r="L11" s="3" t="s">
        <v>1</v>
      </c>
      <c r="M11" s="3" t="s">
        <v>2</v>
      </c>
      <c r="N11" s="16" t="s">
        <v>15</v>
      </c>
      <c r="O11" s="16" t="s">
        <v>15</v>
      </c>
    </row>
    <row r="12" spans="1:57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Z12" s="65" t="s">
        <v>39</v>
      </c>
      <c r="AA12" s="66" t="s">
        <v>11</v>
      </c>
      <c r="AB12" s="63"/>
      <c r="AC12" s="63"/>
      <c r="AD12" s="63"/>
      <c r="AE12" s="63"/>
      <c r="AF12" s="64"/>
    </row>
    <row r="13" spans="1:57">
      <c r="A13" s="1">
        <v>1</v>
      </c>
      <c r="B13" s="1">
        <v>0.32324917393839253</v>
      </c>
      <c r="C13" s="1">
        <v>0.24842468534068643</v>
      </c>
      <c r="D13" s="1">
        <v>9.2298941654202923E-2</v>
      </c>
      <c r="E13" s="1">
        <v>0.36156252577728482</v>
      </c>
      <c r="F13" s="1">
        <v>0.17045305737618016</v>
      </c>
      <c r="G13" s="1">
        <v>4.3038358354516928E-2</v>
      </c>
      <c r="H13" s="1">
        <v>3.7837685066210824E-2</v>
      </c>
      <c r="I13" s="1">
        <v>1.6578234786090142E-2</v>
      </c>
      <c r="J13" s="1">
        <v>1.149489711077448E-2</v>
      </c>
      <c r="K13" s="1">
        <v>0.25211477783936453</v>
      </c>
      <c r="L13" s="1">
        <v>1.6227178324037986E-2</v>
      </c>
      <c r="M13" s="1">
        <v>1.1199674251455918E-2</v>
      </c>
      <c r="N13" s="1">
        <v>0.44129071456761904</v>
      </c>
      <c r="O13" s="1">
        <v>4.6149535287235914E-2</v>
      </c>
      <c r="Z13" s="13" t="s">
        <v>9</v>
      </c>
      <c r="AA13" s="4" t="s">
        <v>0</v>
      </c>
      <c r="AB13" s="4" t="s">
        <v>3</v>
      </c>
      <c r="AC13" s="4" t="s">
        <v>4</v>
      </c>
      <c r="AD13" s="4" t="s">
        <v>5</v>
      </c>
      <c r="AE13" s="4" t="s">
        <v>44</v>
      </c>
      <c r="AF13" s="14" t="s">
        <v>45</v>
      </c>
    </row>
    <row r="14" spans="1:57">
      <c r="A14" s="1">
        <v>2</v>
      </c>
      <c r="B14" s="1">
        <v>0.86643189745314619</v>
      </c>
      <c r="C14" s="1">
        <v>0.47246097358558703</v>
      </c>
      <c r="D14" s="1">
        <v>0.39052303012146267</v>
      </c>
      <c r="E14" s="1">
        <v>0.73520860358596385</v>
      </c>
      <c r="F14" s="1">
        <v>0.46433155413669863</v>
      </c>
      <c r="G14" s="1">
        <v>0.30039882542739843</v>
      </c>
      <c r="H14" s="1">
        <v>6.2874941420391947E-2</v>
      </c>
      <c r="I14" s="1">
        <v>1.4248987227258085E-2</v>
      </c>
      <c r="J14" s="1">
        <v>9.6313158211207579E-3</v>
      </c>
      <c r="K14" s="1">
        <v>0.66306620357518231</v>
      </c>
      <c r="L14" s="1">
        <v>5.716159714833878E-2</v>
      </c>
      <c r="M14" s="1">
        <v>1.7749895560119067E-2</v>
      </c>
      <c r="N14" s="1">
        <v>0.80613625138461231</v>
      </c>
      <c r="O14" s="1">
        <v>6.0301952071397838E-2</v>
      </c>
      <c r="Z14" s="8">
        <v>0</v>
      </c>
      <c r="AA14" s="1">
        <v>0</v>
      </c>
      <c r="AB14" s="1">
        <v>0</v>
      </c>
      <c r="AC14" s="1">
        <v>0</v>
      </c>
      <c r="AD14" s="1">
        <v>0</v>
      </c>
      <c r="AE14" s="1">
        <f>N12</f>
        <v>0</v>
      </c>
      <c r="AF14" s="9">
        <f>O12</f>
        <v>0</v>
      </c>
    </row>
    <row r="15" spans="1:57">
      <c r="A15" s="1">
        <v>4</v>
      </c>
      <c r="B15" s="1">
        <v>0.85420073093401094</v>
      </c>
      <c r="C15" s="1">
        <v>0.62348835024228277</v>
      </c>
      <c r="D15" s="1">
        <v>0.51643068316324947</v>
      </c>
      <c r="E15" s="1">
        <v>0.72549630362767259</v>
      </c>
      <c r="F15" s="1">
        <v>0.65420943236275608</v>
      </c>
      <c r="G15" s="1">
        <v>0.4957248541574088</v>
      </c>
      <c r="H15" s="1">
        <v>0.20415920740953514</v>
      </c>
      <c r="I15" s="1">
        <v>2.3950661658790784E-2</v>
      </c>
      <c r="J15" s="1">
        <v>1.1760975757402923E-2</v>
      </c>
      <c r="K15" s="1">
        <v>0.85064890225716094</v>
      </c>
      <c r="L15" s="1">
        <v>0.20107727510723006</v>
      </c>
      <c r="M15" s="1">
        <v>3.3113454786478917E-2</v>
      </c>
      <c r="N15" s="1">
        <v>0.86919105614378056</v>
      </c>
      <c r="O15" s="1">
        <v>0.1594161122607346</v>
      </c>
      <c r="Z15" s="8">
        <v>1</v>
      </c>
      <c r="AA15" s="1">
        <v>0.32324917393839253</v>
      </c>
      <c r="AB15" s="1">
        <v>0.36156252577728482</v>
      </c>
      <c r="AC15" s="1">
        <v>3.7837685066210824E-2</v>
      </c>
      <c r="AD15" s="1">
        <v>0.25211477783936453</v>
      </c>
      <c r="AE15" s="1">
        <f t="shared" ref="AE15:AF17" si="6">N13</f>
        <v>0.44129071456761904</v>
      </c>
      <c r="AF15" s="9">
        <f t="shared" si="6"/>
        <v>4.6149535287235914E-2</v>
      </c>
    </row>
    <row r="16" spans="1:57">
      <c r="A16" s="1">
        <v>6</v>
      </c>
      <c r="B16" s="1">
        <v>0.8116104773812336</v>
      </c>
      <c r="C16" s="1">
        <v>0.62030810481211285</v>
      </c>
      <c r="D16" s="1">
        <v>0.52015762297218771</v>
      </c>
      <c r="E16" s="1">
        <v>0.73056932150319287</v>
      </c>
      <c r="F16" s="1">
        <v>0.62003589100337475</v>
      </c>
      <c r="G16" s="1">
        <v>0.47470139280607787</v>
      </c>
      <c r="H16" s="1">
        <v>0.26368518259568541</v>
      </c>
      <c r="I16" s="1">
        <v>3.2228890002009319E-2</v>
      </c>
      <c r="J16" s="1">
        <v>1.2250939130406646E-2</v>
      </c>
      <c r="K16" s="1">
        <v>0.81827850310050998</v>
      </c>
      <c r="L16" s="1">
        <v>0.32845255177553362</v>
      </c>
      <c r="M16" s="1">
        <v>4.9002994296099972E-2</v>
      </c>
      <c r="N16" s="1"/>
      <c r="O16" s="1"/>
      <c r="Z16" s="8">
        <v>2</v>
      </c>
      <c r="AA16" s="1">
        <v>0.86643189745314619</v>
      </c>
      <c r="AB16" s="1">
        <v>0.73520860358596385</v>
      </c>
      <c r="AC16" s="1">
        <v>6.2874941420391947E-2</v>
      </c>
      <c r="AD16" s="1">
        <v>0.66306620357518231</v>
      </c>
      <c r="AE16" s="1">
        <f t="shared" si="6"/>
        <v>0.80613625138461231</v>
      </c>
      <c r="AF16" s="9">
        <f t="shared" si="6"/>
        <v>6.0301952071397838E-2</v>
      </c>
    </row>
    <row r="17" spans="1:32">
      <c r="Z17" s="8">
        <v>4</v>
      </c>
      <c r="AA17" s="1">
        <v>0.85420073093401094</v>
      </c>
      <c r="AB17" s="1">
        <v>0.72549630362767259</v>
      </c>
      <c r="AC17" s="1">
        <v>0.20415920740953514</v>
      </c>
      <c r="AD17" s="1">
        <v>0.85064890225716094</v>
      </c>
      <c r="AE17" s="1">
        <f t="shared" si="6"/>
        <v>0.86919105614378056</v>
      </c>
      <c r="AF17" s="9">
        <f t="shared" si="6"/>
        <v>0.1594161122607346</v>
      </c>
    </row>
    <row r="18" spans="1:32" ht="17" thickBot="1">
      <c r="A18" s="1" t="s">
        <v>13</v>
      </c>
      <c r="B18" s="67" t="s">
        <v>0</v>
      </c>
      <c r="C18" s="68"/>
      <c r="D18" s="69"/>
      <c r="E18" s="67" t="s">
        <v>3</v>
      </c>
      <c r="F18" s="68"/>
      <c r="G18" s="69"/>
      <c r="H18" s="67" t="s">
        <v>4</v>
      </c>
      <c r="I18" s="68"/>
      <c r="J18" s="69"/>
      <c r="K18" s="67" t="s">
        <v>5</v>
      </c>
      <c r="L18" s="68"/>
      <c r="M18" s="69"/>
      <c r="N18" s="47" t="s">
        <v>44</v>
      </c>
      <c r="O18" s="50" t="s">
        <v>45</v>
      </c>
      <c r="Z18" s="10">
        <v>6</v>
      </c>
      <c r="AA18" s="11">
        <v>0.8116104773812336</v>
      </c>
      <c r="AB18" s="11">
        <v>0.73056932150319287</v>
      </c>
      <c r="AC18" s="11">
        <v>0.26368518259568541</v>
      </c>
      <c r="AD18" s="11">
        <v>0.81827850310050998</v>
      </c>
      <c r="AE18" s="11"/>
      <c r="AF18" s="12"/>
    </row>
    <row r="19" spans="1:32">
      <c r="A19" s="2" t="s">
        <v>7</v>
      </c>
      <c r="B19" s="16" t="s">
        <v>15</v>
      </c>
      <c r="C19" s="3" t="s">
        <v>1</v>
      </c>
      <c r="D19" s="3" t="s">
        <v>2</v>
      </c>
      <c r="E19" s="16" t="s">
        <v>15</v>
      </c>
      <c r="F19" s="3" t="s">
        <v>1</v>
      </c>
      <c r="G19" s="3" t="s">
        <v>2</v>
      </c>
      <c r="H19" s="16" t="s">
        <v>15</v>
      </c>
      <c r="I19" s="3" t="s">
        <v>1</v>
      </c>
      <c r="J19" s="3" t="s">
        <v>2</v>
      </c>
      <c r="K19" s="37" t="s">
        <v>15</v>
      </c>
      <c r="L19" s="3" t="s">
        <v>1</v>
      </c>
      <c r="M19" s="3" t="s">
        <v>2</v>
      </c>
      <c r="N19" s="16" t="s">
        <v>15</v>
      </c>
      <c r="O19" s="16" t="s">
        <v>15</v>
      </c>
    </row>
    <row r="20" spans="1:32" ht="17" thickBot="1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35">
        <v>0</v>
      </c>
      <c r="K20" s="1">
        <v>0</v>
      </c>
      <c r="L20" s="36">
        <v>0</v>
      </c>
      <c r="M20" s="1">
        <v>0</v>
      </c>
      <c r="N20" s="1">
        <v>0</v>
      </c>
      <c r="O20" s="1">
        <v>0</v>
      </c>
    </row>
    <row r="21" spans="1:32">
      <c r="A21" s="1">
        <v>1</v>
      </c>
      <c r="B21" s="1">
        <v>0.3106647666139406</v>
      </c>
      <c r="C21" s="1">
        <v>0.288725372483562</v>
      </c>
      <c r="D21" s="1">
        <v>0.10331912404511168</v>
      </c>
      <c r="E21" s="1">
        <v>0.35317829272906731</v>
      </c>
      <c r="F21" s="1">
        <v>0.15963218176282967</v>
      </c>
      <c r="G21" s="1">
        <v>4.3235157441251011E-2</v>
      </c>
      <c r="H21" s="1">
        <v>2.0837680560396778E-2</v>
      </c>
      <c r="I21" s="1">
        <v>1.165415840228763E-2</v>
      </c>
      <c r="J21" s="35">
        <v>8.4014052958183184E-3</v>
      </c>
      <c r="K21" s="1">
        <v>0.1557295110135207</v>
      </c>
      <c r="L21" s="36">
        <v>1.3106274344804103E-2</v>
      </c>
      <c r="M21" s="1">
        <v>8.6019491366461278E-3</v>
      </c>
      <c r="N21" s="1">
        <v>0.38796144266235411</v>
      </c>
      <c r="O21" s="1">
        <v>4.124200204907106E-2</v>
      </c>
      <c r="Z21" s="65" t="s">
        <v>39</v>
      </c>
      <c r="AA21" s="66" t="s">
        <v>12</v>
      </c>
      <c r="AB21" s="63"/>
      <c r="AC21" s="63"/>
      <c r="AD21" s="63"/>
      <c r="AE21" s="63"/>
      <c r="AF21" s="64"/>
    </row>
    <row r="22" spans="1:32">
      <c r="A22" s="1">
        <v>2</v>
      </c>
      <c r="B22" s="1">
        <v>0.63912843877764558</v>
      </c>
      <c r="C22" s="1">
        <v>0.54295215183141565</v>
      </c>
      <c r="D22" s="1">
        <v>0.40991441236935877</v>
      </c>
      <c r="E22" s="1">
        <v>0.66005305056275898</v>
      </c>
      <c r="F22" s="1">
        <v>0.40658328183388392</v>
      </c>
      <c r="G22" s="1">
        <v>0.23175448950205357</v>
      </c>
      <c r="H22" s="1">
        <v>4.4611722377236027E-2</v>
      </c>
      <c r="I22" s="1">
        <v>1.6578174412331757E-2</v>
      </c>
      <c r="J22" s="35">
        <v>1.1031013472276687E-2</v>
      </c>
      <c r="K22" s="1">
        <v>0.48788572095887806</v>
      </c>
      <c r="L22" s="36">
        <v>5.2670829887850511E-2</v>
      </c>
      <c r="M22" s="1">
        <v>1.164959603318671E-2</v>
      </c>
      <c r="N22" s="1">
        <v>0.78975563723303499</v>
      </c>
      <c r="O22" s="1">
        <v>0.10076163855611897</v>
      </c>
      <c r="Z22" s="13" t="s">
        <v>9</v>
      </c>
      <c r="AA22" s="4" t="s">
        <v>0</v>
      </c>
      <c r="AB22" s="4" t="s">
        <v>3</v>
      </c>
      <c r="AC22" s="4" t="s">
        <v>4</v>
      </c>
      <c r="AD22" s="4" t="s">
        <v>5</v>
      </c>
      <c r="AE22" s="4" t="s">
        <v>44</v>
      </c>
      <c r="AF22" s="14" t="s">
        <v>45</v>
      </c>
    </row>
    <row r="23" spans="1:32">
      <c r="A23" s="1">
        <v>4</v>
      </c>
      <c r="B23" s="1">
        <v>0.72024919886130745</v>
      </c>
      <c r="C23" s="1">
        <v>0.62540951335178541</v>
      </c>
      <c r="D23" s="1">
        <v>0.53313368772496283</v>
      </c>
      <c r="E23" s="1">
        <v>0.64799319183614945</v>
      </c>
      <c r="F23" s="1">
        <v>0.6167947813056418</v>
      </c>
      <c r="G23" s="1">
        <v>0.47290066565016037</v>
      </c>
      <c r="H23" s="1">
        <v>0.12376853622761319</v>
      </c>
      <c r="I23" s="1">
        <v>1.9701951892265424E-2</v>
      </c>
      <c r="J23" s="35">
        <v>1.0711487110552396E-2</v>
      </c>
      <c r="K23" s="1">
        <v>0.65588253077477054</v>
      </c>
      <c r="L23" s="36">
        <v>0.18593280576868801</v>
      </c>
      <c r="M23" s="1">
        <v>3.0718455769900326E-2</v>
      </c>
      <c r="N23" s="1">
        <v>0.94780867695584636</v>
      </c>
      <c r="O23" s="1">
        <v>0.2572854858747522</v>
      </c>
      <c r="Z23" s="8">
        <v>0</v>
      </c>
      <c r="AA23" s="1">
        <v>0</v>
      </c>
      <c r="AB23" s="1">
        <v>0</v>
      </c>
      <c r="AC23" s="1">
        <v>0</v>
      </c>
      <c r="AD23" s="1">
        <v>0</v>
      </c>
      <c r="AE23" s="1">
        <f>N20</f>
        <v>0</v>
      </c>
      <c r="AF23" s="9">
        <f>O20</f>
        <v>0</v>
      </c>
    </row>
    <row r="24" spans="1:32">
      <c r="A24" s="1">
        <v>6</v>
      </c>
      <c r="B24" s="1">
        <v>0.65013515450556436</v>
      </c>
      <c r="C24" s="1">
        <v>0.66138711815910312</v>
      </c>
      <c r="D24" s="1">
        <v>0.53112920544032771</v>
      </c>
      <c r="E24" s="1">
        <v>0.59202986118152023</v>
      </c>
      <c r="F24" s="1">
        <v>0.59174797802224743</v>
      </c>
      <c r="G24" s="1">
        <v>0.5279810968686327</v>
      </c>
      <c r="H24" s="1">
        <v>0.20114179198375165</v>
      </c>
      <c r="I24" s="1">
        <v>3.4383642410565622E-2</v>
      </c>
      <c r="J24" s="35">
        <v>1.3794500700651989E-2</v>
      </c>
      <c r="K24" s="1">
        <v>0.67809993752430564</v>
      </c>
      <c r="L24" s="36">
        <v>0.33717569110390921</v>
      </c>
      <c r="M24" s="1">
        <v>6.7475073332735169E-2</v>
      </c>
      <c r="N24" s="1"/>
      <c r="O24" s="1"/>
      <c r="Z24" s="8">
        <v>1</v>
      </c>
      <c r="AA24" s="1">
        <v>0.3106647666139406</v>
      </c>
      <c r="AB24" s="1">
        <v>0.35317829272906731</v>
      </c>
      <c r="AC24" s="1">
        <v>2.0837680560396778E-2</v>
      </c>
      <c r="AD24" s="1">
        <v>0.1557295110135207</v>
      </c>
      <c r="AE24" s="1">
        <f t="shared" ref="AE24:AF26" si="7">N21</f>
        <v>0.38796144266235411</v>
      </c>
      <c r="AF24" s="9">
        <f t="shared" si="7"/>
        <v>4.124200204907106E-2</v>
      </c>
    </row>
    <row r="25" spans="1:32">
      <c r="Z25" s="8">
        <v>2</v>
      </c>
      <c r="AA25" s="1">
        <v>0.63912843877764558</v>
      </c>
      <c r="AB25" s="1">
        <v>0.66005305056275898</v>
      </c>
      <c r="AC25" s="1">
        <v>4.4611722377236027E-2</v>
      </c>
      <c r="AD25" s="1">
        <v>0.48788572095887806</v>
      </c>
      <c r="AE25" s="1">
        <f t="shared" si="7"/>
        <v>0.78975563723303499</v>
      </c>
      <c r="AF25" s="9">
        <f t="shared" si="7"/>
        <v>0.10076163855611897</v>
      </c>
    </row>
    <row r="26" spans="1:32">
      <c r="Z26" s="8">
        <v>4</v>
      </c>
      <c r="AA26" s="1">
        <v>0.72024919886130745</v>
      </c>
      <c r="AB26" s="1">
        <v>0.64799319183614945</v>
      </c>
      <c r="AC26" s="1">
        <v>0.12376853622761319</v>
      </c>
      <c r="AD26" s="1">
        <v>0.65588253077477054</v>
      </c>
      <c r="AE26" s="1">
        <f t="shared" si="7"/>
        <v>0.94780867695584636</v>
      </c>
      <c r="AF26" s="9">
        <f t="shared" si="7"/>
        <v>0.2572854858747522</v>
      </c>
    </row>
    <row r="27" spans="1:32" ht="17" thickBot="1">
      <c r="Z27" s="10">
        <v>6</v>
      </c>
      <c r="AA27" s="11">
        <v>0.65013515450556436</v>
      </c>
      <c r="AB27" s="11">
        <v>0.59202986118152023</v>
      </c>
      <c r="AC27" s="11">
        <v>0.20114179198375165</v>
      </c>
      <c r="AD27" s="11">
        <v>0.67809993752430564</v>
      </c>
      <c r="AE27" s="11"/>
      <c r="AF27" s="12"/>
    </row>
    <row r="38" spans="26:55" ht="17" thickBot="1"/>
    <row r="39" spans="26:55">
      <c r="Z39" s="5" t="s">
        <v>1</v>
      </c>
      <c r="AA39" s="15" t="s">
        <v>10</v>
      </c>
      <c r="AB39" s="6"/>
      <c r="AC39" s="6"/>
      <c r="AD39" s="7"/>
      <c r="AE39" s="32"/>
      <c r="AF39" s="32"/>
      <c r="AY39" s="5" t="s">
        <v>1</v>
      </c>
      <c r="AZ39" s="15" t="s">
        <v>14</v>
      </c>
      <c r="BA39" s="6"/>
      <c r="BB39" s="6"/>
      <c r="BC39" s="7"/>
    </row>
    <row r="40" spans="26:55">
      <c r="Z40" s="13" t="s">
        <v>9</v>
      </c>
      <c r="AA40" s="4" t="s">
        <v>0</v>
      </c>
      <c r="AB40" s="4" t="s">
        <v>3</v>
      </c>
      <c r="AC40" s="4" t="s">
        <v>4</v>
      </c>
      <c r="AD40" s="14" t="s">
        <v>5</v>
      </c>
      <c r="AE40" s="60"/>
      <c r="AF40" s="60"/>
      <c r="AY40" s="13" t="s">
        <v>9</v>
      </c>
      <c r="AZ40" s="4" t="s">
        <v>0</v>
      </c>
      <c r="BA40" s="4" t="s">
        <v>3</v>
      </c>
      <c r="BB40" s="4" t="s">
        <v>4</v>
      </c>
      <c r="BC40" s="14" t="s">
        <v>5</v>
      </c>
    </row>
    <row r="41" spans="26:55">
      <c r="Z41" s="8">
        <v>0</v>
      </c>
      <c r="AA41" s="1">
        <v>0</v>
      </c>
      <c r="AB41" s="1">
        <v>0</v>
      </c>
      <c r="AC41" s="1">
        <v>0</v>
      </c>
      <c r="AD41" s="9">
        <v>0</v>
      </c>
      <c r="AE41" s="32"/>
      <c r="AF41" s="32"/>
      <c r="AY41" s="8">
        <v>0</v>
      </c>
      <c r="AZ41">
        <v>0</v>
      </c>
      <c r="BA41" s="1">
        <v>0</v>
      </c>
      <c r="BB41" s="1">
        <v>0</v>
      </c>
      <c r="BC41" s="9">
        <v>0</v>
      </c>
    </row>
    <row r="42" spans="26:55">
      <c r="Z42" s="8">
        <v>1</v>
      </c>
      <c r="AA42" s="1">
        <v>0.27602780138444538</v>
      </c>
      <c r="AB42" s="1">
        <v>0.16304314279145585</v>
      </c>
      <c r="AC42" s="1">
        <v>5.6097508766209531E-3</v>
      </c>
      <c r="AD42" s="9">
        <v>8.5613329015411747E-3</v>
      </c>
      <c r="AE42" s="32"/>
      <c r="AF42" s="32"/>
      <c r="AY42" s="8">
        <v>1</v>
      </c>
      <c r="AZ42" s="1">
        <f>AVERAGE(AA42,AA51,AA60)</f>
        <v>0.27105928640289795</v>
      </c>
      <c r="BA42" s="1">
        <f t="shared" ref="AZ42:BC45" si="8">AVERAGE(AB42,AB51,AB60)</f>
        <v>0.16437612731015525</v>
      </c>
      <c r="BB42" s="1">
        <f t="shared" si="8"/>
        <v>1.1280714688332909E-2</v>
      </c>
      <c r="BC42" s="9">
        <f t="shared" si="8"/>
        <v>1.2631595190127754E-2</v>
      </c>
    </row>
    <row r="43" spans="26:55">
      <c r="Z43" s="8">
        <v>2</v>
      </c>
      <c r="AA43" s="1">
        <v>0.51876533552650561</v>
      </c>
      <c r="AB43" s="1">
        <v>8.6488551321490928E-2</v>
      </c>
      <c r="AC43" s="1">
        <v>6.4883821424004777E-3</v>
      </c>
      <c r="AD43" s="9">
        <v>3.6989804302175133E-2</v>
      </c>
      <c r="AE43" s="32"/>
      <c r="AF43" s="32"/>
      <c r="AY43" s="8">
        <v>2</v>
      </c>
      <c r="AZ43" s="1">
        <f t="shared" si="8"/>
        <v>0.51139282031450273</v>
      </c>
      <c r="BA43" s="1">
        <f t="shared" si="8"/>
        <v>0.31913446243069116</v>
      </c>
      <c r="BB43" s="1">
        <f t="shared" si="8"/>
        <v>1.2438514593996773E-2</v>
      </c>
      <c r="BC43" s="9">
        <f t="shared" si="8"/>
        <v>4.8940743779454808E-2</v>
      </c>
    </row>
    <row r="44" spans="26:55">
      <c r="Z44" s="8">
        <v>4</v>
      </c>
      <c r="AA44" s="1">
        <v>0.68487179498561157</v>
      </c>
      <c r="AB44" s="1">
        <v>0.58116579448326433</v>
      </c>
      <c r="AC44" s="1">
        <v>1.8013241691551874E-2</v>
      </c>
      <c r="AD44" s="9">
        <v>0.14756220776209492</v>
      </c>
      <c r="AE44" s="32"/>
      <c r="AF44" s="32"/>
      <c r="AY44" s="8">
        <v>4</v>
      </c>
      <c r="AZ44" s="1">
        <f t="shared" si="8"/>
        <v>0.64458988619322655</v>
      </c>
      <c r="BA44" s="1">
        <f t="shared" si="8"/>
        <v>0.61739000271722078</v>
      </c>
      <c r="BB44" s="1">
        <f t="shared" si="8"/>
        <v>2.0555285080869359E-2</v>
      </c>
      <c r="BC44" s="9">
        <f t="shared" si="8"/>
        <v>0.17819076287933766</v>
      </c>
    </row>
    <row r="45" spans="26:55" ht="17" thickBot="1">
      <c r="Z45" s="10">
        <v>6</v>
      </c>
      <c r="AA45" s="11">
        <v>0.69684665249555888</v>
      </c>
      <c r="AB45" s="11">
        <v>0.65441876065808235</v>
      </c>
      <c r="AC45" s="11">
        <v>4.2784464143995067E-2</v>
      </c>
      <c r="AD45" s="12">
        <v>0.36787211159342748</v>
      </c>
      <c r="AE45" s="32"/>
      <c r="AF45" s="32"/>
      <c r="AY45" s="10">
        <v>6</v>
      </c>
      <c r="AZ45" s="11">
        <f t="shared" si="8"/>
        <v>0.65951395848892491</v>
      </c>
      <c r="BA45" s="11">
        <f t="shared" si="8"/>
        <v>0.62206754322790159</v>
      </c>
      <c r="BB45" s="11">
        <f t="shared" si="8"/>
        <v>3.6465665518856667E-2</v>
      </c>
      <c r="BC45" s="12">
        <f t="shared" si="8"/>
        <v>0.34450011815762344</v>
      </c>
    </row>
    <row r="47" spans="26:55" ht="17" thickBot="1"/>
    <row r="48" spans="26:55">
      <c r="Z48" s="5" t="s">
        <v>1</v>
      </c>
      <c r="AA48" s="15" t="s">
        <v>11</v>
      </c>
      <c r="AB48" s="6"/>
      <c r="AC48" s="6"/>
      <c r="AD48" s="7"/>
      <c r="AE48" s="32"/>
      <c r="AF48" s="32"/>
    </row>
    <row r="49" spans="26:55">
      <c r="Z49" s="13" t="s">
        <v>9</v>
      </c>
      <c r="AA49" s="4" t="s">
        <v>0</v>
      </c>
      <c r="AB49" s="4" t="s">
        <v>3</v>
      </c>
      <c r="AC49" s="4" t="s">
        <v>4</v>
      </c>
      <c r="AD49" s="14" t="s">
        <v>5</v>
      </c>
      <c r="AE49" s="60"/>
      <c r="AF49" s="60"/>
    </row>
    <row r="50" spans="26:55">
      <c r="Z50" s="8">
        <v>0</v>
      </c>
      <c r="AA50" s="1">
        <v>0</v>
      </c>
      <c r="AB50" s="1">
        <v>0</v>
      </c>
      <c r="AC50" s="1">
        <v>0</v>
      </c>
      <c r="AD50" s="9">
        <v>0</v>
      </c>
      <c r="AE50" s="32"/>
      <c r="AF50" s="32"/>
    </row>
    <row r="51" spans="26:55">
      <c r="Z51" s="8">
        <v>1</v>
      </c>
      <c r="AA51" s="1">
        <v>0.24842468534068643</v>
      </c>
      <c r="AB51" s="1">
        <v>0.17045305737618016</v>
      </c>
      <c r="AC51" s="1">
        <v>1.6578234786090142E-2</v>
      </c>
      <c r="AD51" s="9">
        <v>1.6227178324037986E-2</v>
      </c>
      <c r="AE51" s="32"/>
      <c r="AF51" s="32"/>
    </row>
    <row r="52" spans="26:55">
      <c r="Z52" s="8">
        <v>2</v>
      </c>
      <c r="AA52" s="1">
        <v>0.47246097358558703</v>
      </c>
      <c r="AB52" s="1">
        <v>0.46433155413669863</v>
      </c>
      <c r="AC52" s="1">
        <v>1.4248987227258085E-2</v>
      </c>
      <c r="AD52" s="9">
        <v>5.716159714833878E-2</v>
      </c>
      <c r="AE52" s="32"/>
      <c r="AF52" s="32"/>
    </row>
    <row r="53" spans="26:55">
      <c r="Z53" s="8">
        <v>4</v>
      </c>
      <c r="AA53" s="1">
        <v>0.62348835024228277</v>
      </c>
      <c r="AB53" s="1">
        <v>0.65420943236275608</v>
      </c>
      <c r="AC53" s="1">
        <v>2.3950661658790784E-2</v>
      </c>
      <c r="AD53" s="9">
        <v>0.20107727510723006</v>
      </c>
      <c r="AE53" s="32"/>
      <c r="AF53" s="32"/>
    </row>
    <row r="54" spans="26:55" ht="17" thickBot="1">
      <c r="Z54" s="10">
        <v>6</v>
      </c>
      <c r="AA54" s="11">
        <v>0.62030810481211285</v>
      </c>
      <c r="AB54" s="11">
        <v>0.62003589100337475</v>
      </c>
      <c r="AC54" s="11">
        <v>3.2228890002009319E-2</v>
      </c>
      <c r="AD54" s="12">
        <v>0.32845255177553362</v>
      </c>
      <c r="AE54" s="32"/>
      <c r="AF54" s="32"/>
    </row>
    <row r="56" spans="26:55" ht="17" thickBot="1"/>
    <row r="57" spans="26:55">
      <c r="Z57" s="5" t="s">
        <v>1</v>
      </c>
      <c r="AA57" s="15" t="s">
        <v>12</v>
      </c>
      <c r="AB57" s="6"/>
      <c r="AC57" s="6"/>
      <c r="AD57" s="7"/>
      <c r="AE57" s="32"/>
      <c r="AF57" s="32"/>
    </row>
    <row r="58" spans="26:55">
      <c r="Z58" s="13" t="s">
        <v>9</v>
      </c>
      <c r="AA58" s="4" t="s">
        <v>0</v>
      </c>
      <c r="AB58" s="4" t="s">
        <v>3</v>
      </c>
      <c r="AC58" s="4" t="s">
        <v>4</v>
      </c>
      <c r="AD58" s="14" t="s">
        <v>5</v>
      </c>
      <c r="AE58" s="60"/>
      <c r="AF58" s="60"/>
    </row>
    <row r="59" spans="26:55">
      <c r="Z59" s="8">
        <v>0</v>
      </c>
      <c r="AA59" s="1">
        <v>0</v>
      </c>
      <c r="AB59" s="1">
        <v>0</v>
      </c>
      <c r="AC59" s="1">
        <v>0</v>
      </c>
      <c r="AD59" s="9">
        <v>0</v>
      </c>
      <c r="AE59" s="32"/>
      <c r="AF59" s="32"/>
    </row>
    <row r="60" spans="26:55">
      <c r="Z60" s="8">
        <v>1</v>
      </c>
      <c r="AA60" s="1">
        <v>0.288725372483562</v>
      </c>
      <c r="AB60" s="1">
        <v>0.15963218176282967</v>
      </c>
      <c r="AC60" s="1">
        <v>1.165415840228763E-2</v>
      </c>
      <c r="AD60" s="9">
        <v>1.3106274344804103E-2</v>
      </c>
      <c r="AE60" s="32"/>
      <c r="AF60" s="32"/>
    </row>
    <row r="61" spans="26:55">
      <c r="Z61" s="8">
        <v>2</v>
      </c>
      <c r="AA61" s="1">
        <v>0.54295215183141565</v>
      </c>
      <c r="AB61" s="1">
        <v>0.40658328183388392</v>
      </c>
      <c r="AC61" s="1">
        <v>1.6578174412331757E-2</v>
      </c>
      <c r="AD61" s="9">
        <v>5.2670829887850511E-2</v>
      </c>
      <c r="AE61" s="32"/>
      <c r="AF61" s="32"/>
    </row>
    <row r="62" spans="26:55" ht="17" thickBot="1">
      <c r="Z62" s="8">
        <v>4</v>
      </c>
      <c r="AA62" s="1">
        <v>0.62540951335178541</v>
      </c>
      <c r="AB62" s="1">
        <v>0.6167947813056418</v>
      </c>
      <c r="AC62" s="1">
        <v>1.9701951892265424E-2</v>
      </c>
      <c r="AD62" s="9">
        <v>0.18593280576868801</v>
      </c>
      <c r="AE62" s="32"/>
      <c r="AF62" s="32"/>
    </row>
    <row r="63" spans="26:55" ht="17" thickBot="1">
      <c r="Z63" s="10">
        <v>6</v>
      </c>
      <c r="AA63" s="11">
        <v>0.66138711815910312</v>
      </c>
      <c r="AB63" s="11">
        <v>0.59174797802224743</v>
      </c>
      <c r="AC63" s="11">
        <v>3.4383642410565622E-2</v>
      </c>
      <c r="AD63" s="12">
        <v>0.33717569110390921</v>
      </c>
      <c r="AE63" s="32"/>
      <c r="AF63" s="32"/>
      <c r="AY63" s="5" t="s">
        <v>2</v>
      </c>
      <c r="AZ63" s="15" t="s">
        <v>14</v>
      </c>
      <c r="BA63" s="6"/>
      <c r="BB63" s="6"/>
      <c r="BC63" s="7"/>
    </row>
    <row r="64" spans="26:55">
      <c r="AY64" s="13" t="s">
        <v>9</v>
      </c>
      <c r="AZ64" s="4" t="s">
        <v>0</v>
      </c>
      <c r="BA64" s="4" t="s">
        <v>3</v>
      </c>
      <c r="BB64" s="4" t="s">
        <v>4</v>
      </c>
      <c r="BC64" s="14" t="s">
        <v>5</v>
      </c>
    </row>
    <row r="65" spans="26:55">
      <c r="AY65" s="8">
        <v>0</v>
      </c>
      <c r="AZ65" s="1">
        <v>0</v>
      </c>
      <c r="BA65" s="1">
        <v>0</v>
      </c>
      <c r="BB65" s="1">
        <v>0</v>
      </c>
      <c r="BC65" s="9">
        <v>0</v>
      </c>
    </row>
    <row r="66" spans="26:55" ht="17" thickBot="1">
      <c r="AY66" s="8">
        <v>1</v>
      </c>
      <c r="AZ66" s="1">
        <f t="shared" ref="AZ66:BC69" si="9">AVERAGE(AA70,AA79,AA88)</f>
        <v>0.10561091465451693</v>
      </c>
      <c r="BA66" s="1">
        <f t="shared" si="9"/>
        <v>4.2622657842321304E-2</v>
      </c>
      <c r="BB66" s="1">
        <f t="shared" si="9"/>
        <v>7.9675694132831428E-3</v>
      </c>
      <c r="BC66" s="9">
        <f t="shared" si="9"/>
        <v>8.2606805602019676E-3</v>
      </c>
    </row>
    <row r="67" spans="26:55">
      <c r="Z67" s="5" t="s">
        <v>2</v>
      </c>
      <c r="AA67" s="15" t="s">
        <v>10</v>
      </c>
      <c r="AB67" s="6"/>
      <c r="AC67" s="6"/>
      <c r="AD67" s="7"/>
      <c r="AE67" s="32"/>
      <c r="AF67" s="32"/>
      <c r="AY67" s="8">
        <v>2</v>
      </c>
      <c r="AZ67" s="1">
        <f t="shared" si="9"/>
        <v>0.41626039058995418</v>
      </c>
      <c r="BA67" s="1">
        <f t="shared" si="9"/>
        <v>0.27161223236452631</v>
      </c>
      <c r="BB67" s="1">
        <f t="shared" si="9"/>
        <v>8.277994697837944E-3</v>
      </c>
      <c r="BC67" s="9">
        <f t="shared" si="9"/>
        <v>1.2301082437222902E-2</v>
      </c>
    </row>
    <row r="68" spans="26:55">
      <c r="Z68" s="13" t="s">
        <v>9</v>
      </c>
      <c r="AA68" s="4" t="s">
        <v>0</v>
      </c>
      <c r="AB68" s="4" t="s">
        <v>3</v>
      </c>
      <c r="AC68" s="4" t="s">
        <v>4</v>
      </c>
      <c r="AD68" s="14" t="s">
        <v>5</v>
      </c>
      <c r="AE68" s="60"/>
      <c r="AF68" s="60"/>
      <c r="AY68" s="8">
        <v>4</v>
      </c>
      <c r="AZ68" s="1">
        <f t="shared" si="9"/>
        <v>0.55163967674697878</v>
      </c>
      <c r="BA68" s="1">
        <f t="shared" si="9"/>
        <v>0.47012479109812105</v>
      </c>
      <c r="BB68" s="1">
        <f t="shared" si="9"/>
        <v>1.0372897362663983E-2</v>
      </c>
      <c r="BC68" s="9">
        <f t="shared" si="9"/>
        <v>2.9886092556402673E-2</v>
      </c>
    </row>
    <row r="69" spans="26:55" ht="17" thickBot="1">
      <c r="Z69" s="8">
        <v>0</v>
      </c>
      <c r="AA69" s="1">
        <v>0</v>
      </c>
      <c r="AB69" s="1">
        <v>0</v>
      </c>
      <c r="AC69" s="1">
        <v>0</v>
      </c>
      <c r="AD69" s="9">
        <v>0</v>
      </c>
      <c r="AE69" s="32"/>
      <c r="AF69" s="32"/>
      <c r="AY69" s="10">
        <v>6</v>
      </c>
      <c r="AZ69" s="11">
        <f t="shared" si="9"/>
        <v>0.56115646665759034</v>
      </c>
      <c r="BA69" s="11">
        <f t="shared" si="9"/>
        <v>0.51955253336668494</v>
      </c>
      <c r="BB69" s="11">
        <f t="shared" si="9"/>
        <v>1.349729036468684E-2</v>
      </c>
      <c r="BC69" s="12">
        <f t="shared" si="9"/>
        <v>9.0076849147519775E-2</v>
      </c>
    </row>
    <row r="70" spans="26:55">
      <c r="Z70" s="8">
        <v>1</v>
      </c>
      <c r="AA70" s="1">
        <v>0.12121467826423618</v>
      </c>
      <c r="AB70" s="1">
        <v>4.1594457731195973E-2</v>
      </c>
      <c r="AC70" s="1">
        <v>4.0064058332566323E-3</v>
      </c>
      <c r="AD70" s="9">
        <v>4.9804182925038557E-3</v>
      </c>
      <c r="AE70" s="32"/>
      <c r="AF70" s="32"/>
    </row>
    <row r="71" spans="26:55">
      <c r="Z71" s="8">
        <v>2</v>
      </c>
      <c r="AA71" s="1">
        <v>0.44834372927904098</v>
      </c>
      <c r="AB71" s="1">
        <v>0.28268338216412697</v>
      </c>
      <c r="AC71" s="1">
        <v>4.1716548001163875E-3</v>
      </c>
      <c r="AD71" s="9">
        <v>7.5037557183629264E-3</v>
      </c>
      <c r="AE71" s="32"/>
      <c r="AF71" s="32"/>
    </row>
    <row r="72" spans="26:55">
      <c r="Z72" s="8">
        <v>4</v>
      </c>
      <c r="AA72" s="1">
        <v>0.60535465935272403</v>
      </c>
      <c r="AB72" s="1">
        <v>0.44174885348679405</v>
      </c>
      <c r="AC72" s="1">
        <v>8.6462292200366279E-3</v>
      </c>
      <c r="AD72" s="9">
        <v>2.5826367112828777E-2</v>
      </c>
      <c r="AE72" s="32"/>
      <c r="AF72" s="32"/>
    </row>
    <row r="73" spans="26:55" ht="17" thickBot="1">
      <c r="Z73" s="10">
        <v>6</v>
      </c>
      <c r="AA73" s="11">
        <v>0.63218257156025537</v>
      </c>
      <c r="AB73" s="11">
        <v>0.55597511042534431</v>
      </c>
      <c r="AC73" s="11">
        <v>1.4446431263001887E-2</v>
      </c>
      <c r="AD73" s="12">
        <v>0.15375247981372417</v>
      </c>
      <c r="AE73" s="32"/>
      <c r="AF73" s="32"/>
    </row>
    <row r="75" spans="26:55" ht="17" thickBot="1"/>
    <row r="76" spans="26:55">
      <c r="Z76" s="5" t="s">
        <v>2</v>
      </c>
      <c r="AA76" s="15" t="s">
        <v>11</v>
      </c>
      <c r="AB76" s="6"/>
      <c r="AC76" s="6"/>
      <c r="AD76" s="7"/>
      <c r="AE76" s="32"/>
      <c r="AF76" s="32"/>
    </row>
    <row r="77" spans="26:55">
      <c r="Z77" s="13" t="s">
        <v>9</v>
      </c>
      <c r="AA77" s="4" t="s">
        <v>0</v>
      </c>
      <c r="AB77" s="4" t="s">
        <v>3</v>
      </c>
      <c r="AC77" s="4" t="s">
        <v>4</v>
      </c>
      <c r="AD77" s="14" t="s">
        <v>5</v>
      </c>
      <c r="AE77" s="60"/>
      <c r="AF77" s="60"/>
    </row>
    <row r="78" spans="26:55">
      <c r="Z78" s="8">
        <v>0</v>
      </c>
      <c r="AA78" s="1">
        <v>0</v>
      </c>
      <c r="AB78" s="1">
        <v>0</v>
      </c>
      <c r="AC78" s="1">
        <v>0</v>
      </c>
      <c r="AD78" s="9">
        <v>0</v>
      </c>
      <c r="AE78" s="32"/>
      <c r="AF78" s="32"/>
    </row>
    <row r="79" spans="26:55">
      <c r="Z79" s="8">
        <v>1</v>
      </c>
      <c r="AA79" s="1">
        <v>9.2298941654202923E-2</v>
      </c>
      <c r="AB79" s="1">
        <v>4.3038358354516928E-2</v>
      </c>
      <c r="AC79" s="1">
        <v>1.149489711077448E-2</v>
      </c>
      <c r="AD79" s="9">
        <v>1.1199674251455918E-2</v>
      </c>
      <c r="AE79" s="32"/>
      <c r="AF79" s="32"/>
    </row>
    <row r="80" spans="26:55">
      <c r="Z80" s="8">
        <v>2</v>
      </c>
      <c r="AA80" s="1">
        <v>0.39052303012146267</v>
      </c>
      <c r="AB80" s="1">
        <v>0.30039882542739843</v>
      </c>
      <c r="AC80" s="1">
        <v>9.6313158211207579E-3</v>
      </c>
      <c r="AD80" s="9">
        <v>1.7749895560119067E-2</v>
      </c>
      <c r="AE80" s="32"/>
      <c r="AF80" s="32"/>
    </row>
    <row r="81" spans="26:32">
      <c r="Z81" s="8">
        <v>4</v>
      </c>
      <c r="AA81" s="1">
        <v>0.51643068316324947</v>
      </c>
      <c r="AB81" s="1">
        <v>0.4957248541574088</v>
      </c>
      <c r="AC81" s="1">
        <v>1.1760975757402923E-2</v>
      </c>
      <c r="AD81" s="9">
        <v>3.3113454786478917E-2</v>
      </c>
      <c r="AE81" s="32"/>
      <c r="AF81" s="32"/>
    </row>
    <row r="82" spans="26:32" ht="17" thickBot="1">
      <c r="Z82" s="10">
        <v>6</v>
      </c>
      <c r="AA82" s="11">
        <v>0.52015762297218771</v>
      </c>
      <c r="AB82" s="11">
        <v>0.47470139280607787</v>
      </c>
      <c r="AC82" s="11">
        <v>1.2250939130406646E-2</v>
      </c>
      <c r="AD82" s="12">
        <v>4.9002994296099972E-2</v>
      </c>
      <c r="AE82" s="32"/>
      <c r="AF82" s="32"/>
    </row>
    <row r="84" spans="26:32" ht="17" thickBot="1"/>
    <row r="85" spans="26:32">
      <c r="Z85" s="5" t="s">
        <v>2</v>
      </c>
      <c r="AA85" s="15" t="s">
        <v>12</v>
      </c>
      <c r="AB85" s="6"/>
      <c r="AC85" s="6"/>
      <c r="AD85" s="7"/>
      <c r="AE85" s="32"/>
      <c r="AF85" s="32"/>
    </row>
    <row r="86" spans="26:32">
      <c r="Z86" s="13" t="s">
        <v>9</v>
      </c>
      <c r="AA86" s="4" t="s">
        <v>0</v>
      </c>
      <c r="AB86" s="4" t="s">
        <v>3</v>
      </c>
      <c r="AC86" s="4" t="s">
        <v>4</v>
      </c>
      <c r="AD86" s="14" t="s">
        <v>5</v>
      </c>
      <c r="AE86" s="60"/>
      <c r="AF86" s="60"/>
    </row>
    <row r="87" spans="26:32">
      <c r="Z87" s="8">
        <v>0</v>
      </c>
      <c r="AA87" s="1">
        <v>0</v>
      </c>
      <c r="AB87" s="1">
        <v>0</v>
      </c>
      <c r="AC87" s="1">
        <v>0</v>
      </c>
      <c r="AD87" s="9">
        <v>0</v>
      </c>
      <c r="AE87" s="32"/>
      <c r="AF87" s="32"/>
    </row>
    <row r="88" spans="26:32">
      <c r="Z88" s="8">
        <v>1</v>
      </c>
      <c r="AA88" s="1">
        <v>0.10331912404511168</v>
      </c>
      <c r="AB88" s="1">
        <v>4.3235157441251011E-2</v>
      </c>
      <c r="AC88" s="1">
        <v>8.4014052958183184E-3</v>
      </c>
      <c r="AD88" s="9">
        <v>8.6019491366461278E-3</v>
      </c>
      <c r="AE88" s="32"/>
      <c r="AF88" s="32"/>
    </row>
    <row r="89" spans="26:32">
      <c r="Z89" s="8">
        <v>2</v>
      </c>
      <c r="AA89" s="1">
        <v>0.40991441236935877</v>
      </c>
      <c r="AB89" s="1">
        <v>0.23175448950205357</v>
      </c>
      <c r="AC89" s="1">
        <v>1.1031013472276687E-2</v>
      </c>
      <c r="AD89" s="9">
        <v>1.164959603318671E-2</v>
      </c>
      <c r="AE89" s="32"/>
      <c r="AF89" s="32"/>
    </row>
    <row r="90" spans="26:32">
      <c r="Z90" s="8">
        <v>4</v>
      </c>
      <c r="AA90" s="1">
        <v>0.53313368772496283</v>
      </c>
      <c r="AB90" s="1">
        <v>0.47290066565016037</v>
      </c>
      <c r="AC90" s="1">
        <v>1.0711487110552396E-2</v>
      </c>
      <c r="AD90" s="9">
        <v>3.0718455769900326E-2</v>
      </c>
      <c r="AE90" s="32"/>
      <c r="AF90" s="32"/>
    </row>
    <row r="91" spans="26:32" ht="17" thickBot="1">
      <c r="Z91" s="10">
        <v>6</v>
      </c>
      <c r="AA91" s="11">
        <v>0.53112920544032771</v>
      </c>
      <c r="AB91" s="11">
        <v>0.5279810968686327</v>
      </c>
      <c r="AC91" s="11">
        <v>1.3794500700651989E-2</v>
      </c>
      <c r="AD91" s="12">
        <v>6.7475073332735169E-2</v>
      </c>
      <c r="AE91" s="32"/>
      <c r="AF91" s="32"/>
    </row>
  </sheetData>
  <mergeCells count="12">
    <mergeCell ref="B18:D18"/>
    <mergeCell ref="E18:G18"/>
    <mergeCell ref="H18:J18"/>
    <mergeCell ref="K18:M18"/>
    <mergeCell ref="N2:Q2"/>
    <mergeCell ref="B10:D10"/>
    <mergeCell ref="E10:G10"/>
    <mergeCell ref="H10:J10"/>
    <mergeCell ref="K10:M10"/>
    <mergeCell ref="B2:E2"/>
    <mergeCell ref="F2:I2"/>
    <mergeCell ref="J2:M2"/>
  </mergeCells>
  <phoneticPr fontId="7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7E60E-4B32-C345-9097-7B89FB25C9AD}">
  <dimension ref="A1:AQ123"/>
  <sheetViews>
    <sheetView topLeftCell="S9" zoomScale="70" zoomScaleNormal="70" workbookViewId="0">
      <selection activeCell="AN28" sqref="AN28:AN31"/>
    </sheetView>
  </sheetViews>
  <sheetFormatPr baseColWidth="10" defaultRowHeight="16"/>
  <cols>
    <col min="9" max="9" width="12.1640625" customWidth="1"/>
    <col min="10" max="10" width="14.6640625" customWidth="1"/>
    <col min="24" max="24" width="13" customWidth="1"/>
    <col min="25" max="25" width="15" customWidth="1"/>
    <col min="39" max="39" width="12.33203125" customWidth="1"/>
    <col min="40" max="40" width="14.1640625" customWidth="1"/>
  </cols>
  <sheetData>
    <row r="1" spans="1:43">
      <c r="A1" s="17" t="s">
        <v>35</v>
      </c>
      <c r="P1" s="17" t="s">
        <v>36</v>
      </c>
      <c r="AE1" s="17" t="s">
        <v>37</v>
      </c>
    </row>
    <row r="2" spans="1:43">
      <c r="S2" s="44"/>
    </row>
    <row r="3" spans="1:43">
      <c r="A3" s="51" t="s">
        <v>9</v>
      </c>
      <c r="B3" s="52" t="s">
        <v>16</v>
      </c>
      <c r="C3" s="52" t="s">
        <v>17</v>
      </c>
      <c r="D3" s="52" t="s">
        <v>18</v>
      </c>
      <c r="E3" s="51" t="s">
        <v>19</v>
      </c>
      <c r="F3" s="51" t="s">
        <v>20</v>
      </c>
      <c r="G3" s="51" t="s">
        <v>21</v>
      </c>
      <c r="I3" s="87" t="s">
        <v>46</v>
      </c>
      <c r="J3" s="87"/>
      <c r="P3" s="51" t="s">
        <v>9</v>
      </c>
      <c r="Q3" s="52" t="s">
        <v>16</v>
      </c>
      <c r="R3" s="52" t="s">
        <v>17</v>
      </c>
      <c r="S3" s="52" t="s">
        <v>18</v>
      </c>
      <c r="T3" s="51" t="s">
        <v>19</v>
      </c>
      <c r="U3" s="51" t="s">
        <v>20</v>
      </c>
      <c r="V3" s="51" t="s">
        <v>21</v>
      </c>
      <c r="X3" s="87" t="s">
        <v>46</v>
      </c>
      <c r="Y3" s="87"/>
      <c r="AE3" s="51" t="s">
        <v>9</v>
      </c>
      <c r="AF3" s="52" t="s">
        <v>16</v>
      </c>
      <c r="AG3" s="52" t="s">
        <v>17</v>
      </c>
      <c r="AH3" s="52" t="s">
        <v>18</v>
      </c>
      <c r="AI3" s="51" t="s">
        <v>19</v>
      </c>
      <c r="AJ3" s="51" t="s">
        <v>20</v>
      </c>
      <c r="AK3" s="51" t="s">
        <v>21</v>
      </c>
      <c r="AM3" s="88" t="s">
        <v>46</v>
      </c>
      <c r="AN3" s="88"/>
    </row>
    <row r="4" spans="1:43">
      <c r="A4" s="53">
        <v>0</v>
      </c>
      <c r="B4" t="s">
        <v>30</v>
      </c>
      <c r="C4" t="s">
        <v>24</v>
      </c>
      <c r="D4" s="18">
        <v>21.221087459169301</v>
      </c>
      <c r="E4" s="86">
        <f>AVERAGE(D4:D6)</f>
        <v>21.0814544560378</v>
      </c>
      <c r="F4" s="86">
        <f>STDEV(D4:D6)</f>
        <v>0.12263880506163911</v>
      </c>
      <c r="G4" s="86">
        <f>F4/E4</f>
        <v>5.8173787447817647E-3</v>
      </c>
      <c r="I4" s="1" t="s">
        <v>30</v>
      </c>
      <c r="J4" s="1">
        <v>2.0099999999999998</v>
      </c>
      <c r="P4" s="53">
        <v>0</v>
      </c>
      <c r="Q4" t="s">
        <v>30</v>
      </c>
      <c r="R4" t="s">
        <v>24</v>
      </c>
      <c r="S4" s="18">
        <v>20.373758360597499</v>
      </c>
      <c r="T4" s="86">
        <f>AVERAGE(S4:S6)</f>
        <v>20.0006604381941</v>
      </c>
      <c r="U4" s="86">
        <f>STDEV(S4:S6)</f>
        <v>0.35393225772046794</v>
      </c>
      <c r="V4" s="86">
        <f>U4/T4</f>
        <v>1.7696028529367164E-2</v>
      </c>
      <c r="X4" s="1" t="s">
        <v>30</v>
      </c>
      <c r="Y4" s="1">
        <v>2.0099999999999998</v>
      </c>
      <c r="AE4" s="53">
        <v>0</v>
      </c>
      <c r="AF4" t="s">
        <v>30</v>
      </c>
      <c r="AG4" t="s">
        <v>24</v>
      </c>
      <c r="AH4" s="18">
        <v>20.178048216002001</v>
      </c>
      <c r="AI4" s="86">
        <f>AVERAGE(AH4:AH6)</f>
        <v>19.934144938296832</v>
      </c>
      <c r="AJ4" s="86">
        <f>STDEV(AH4:AH6)</f>
        <v>0.26024743535113554</v>
      </c>
      <c r="AK4" s="86">
        <f>AJ4/AI4</f>
        <v>1.3055359843960833E-2</v>
      </c>
      <c r="AM4" t="s">
        <v>30</v>
      </c>
      <c r="AN4">
        <v>2.0099999999999998</v>
      </c>
    </row>
    <row r="5" spans="1:43">
      <c r="A5" s="53">
        <v>0</v>
      </c>
      <c r="B5" t="s">
        <v>30</v>
      </c>
      <c r="C5" t="s">
        <v>24</v>
      </c>
      <c r="D5" s="18">
        <v>21.032064526242799</v>
      </c>
      <c r="E5" s="86"/>
      <c r="F5" s="86"/>
      <c r="G5" s="86"/>
      <c r="I5" s="1" t="s">
        <v>23</v>
      </c>
      <c r="J5" s="1">
        <v>1.98</v>
      </c>
      <c r="L5" s="89"/>
      <c r="M5" s="89"/>
      <c r="P5" s="53">
        <v>0</v>
      </c>
      <c r="Q5" t="s">
        <v>30</v>
      </c>
      <c r="R5" t="s">
        <v>24</v>
      </c>
      <c r="S5" s="18">
        <v>19.958563885344802</v>
      </c>
      <c r="T5" s="86"/>
      <c r="U5" s="86"/>
      <c r="V5" s="86"/>
      <c r="X5" s="1" t="s">
        <v>23</v>
      </c>
      <c r="Y5" s="1">
        <v>1.98</v>
      </c>
      <c r="AA5" s="89"/>
      <c r="AB5" s="89"/>
      <c r="AE5" s="53">
        <v>0</v>
      </c>
      <c r="AF5" t="s">
        <v>30</v>
      </c>
      <c r="AG5" t="s">
        <v>24</v>
      </c>
      <c r="AH5" s="18">
        <v>19.964220010749699</v>
      </c>
      <c r="AI5" s="86"/>
      <c r="AJ5" s="86"/>
      <c r="AK5" s="86"/>
      <c r="AM5" t="s">
        <v>23</v>
      </c>
      <c r="AN5">
        <v>1.98</v>
      </c>
      <c r="AP5" s="89"/>
      <c r="AQ5" s="89"/>
    </row>
    <row r="6" spans="1:43">
      <c r="A6" s="53">
        <v>0</v>
      </c>
      <c r="B6" t="s">
        <v>30</v>
      </c>
      <c r="C6" t="s">
        <v>24</v>
      </c>
      <c r="D6" s="18">
        <v>20.991211382701302</v>
      </c>
      <c r="E6" s="86"/>
      <c r="F6" s="86"/>
      <c r="G6" s="86"/>
      <c r="I6" s="1" t="s">
        <v>39</v>
      </c>
      <c r="J6" s="1">
        <v>1.96</v>
      </c>
      <c r="L6" s="41"/>
      <c r="M6" s="41"/>
      <c r="P6" s="53">
        <v>0</v>
      </c>
      <c r="Q6" t="s">
        <v>30</v>
      </c>
      <c r="R6" t="s">
        <v>24</v>
      </c>
      <c r="S6" s="18">
        <v>19.669659068640001</v>
      </c>
      <c r="T6" s="86"/>
      <c r="U6" s="86"/>
      <c r="V6" s="86"/>
      <c r="X6" s="1" t="s">
        <v>39</v>
      </c>
      <c r="Y6" s="1">
        <v>1.96</v>
      </c>
      <c r="AA6" s="41"/>
      <c r="AB6" s="41"/>
      <c r="AC6" s="32"/>
      <c r="AE6" s="53">
        <v>0</v>
      </c>
      <c r="AF6" t="s">
        <v>30</v>
      </c>
      <c r="AG6" t="s">
        <v>24</v>
      </c>
      <c r="AH6" s="18">
        <v>19.6601665881388</v>
      </c>
      <c r="AI6" s="86"/>
      <c r="AJ6" s="86"/>
      <c r="AK6" s="86"/>
      <c r="AM6" t="s">
        <v>39</v>
      </c>
      <c r="AN6">
        <v>1.96</v>
      </c>
      <c r="AP6" s="41"/>
      <c r="AQ6" s="41"/>
    </row>
    <row r="7" spans="1:43">
      <c r="A7" s="53">
        <v>0</v>
      </c>
      <c r="B7" t="s">
        <v>23</v>
      </c>
      <c r="C7" t="s">
        <v>24</v>
      </c>
      <c r="D7" s="18">
        <v>19.308285292472299</v>
      </c>
      <c r="E7" s="86">
        <f>AVERAGE(D7:D9)</f>
        <v>19.310762143389567</v>
      </c>
      <c r="F7" s="86">
        <f>STDEV(D7:D9)</f>
        <v>8.7242145440592944E-2</v>
      </c>
      <c r="G7" s="86">
        <f>F7/E7</f>
        <v>4.5177991833148618E-3</v>
      </c>
      <c r="L7" s="32"/>
      <c r="M7" s="32"/>
      <c r="P7" s="53">
        <v>0</v>
      </c>
      <c r="Q7" t="s">
        <v>23</v>
      </c>
      <c r="R7" t="s">
        <v>24</v>
      </c>
      <c r="S7" s="18">
        <v>18.143408812266099</v>
      </c>
      <c r="T7" s="86">
        <f>AVERAGE(S7:S9)</f>
        <v>18.172529433647334</v>
      </c>
      <c r="U7" s="86">
        <f>STDEV(S7:S9)</f>
        <v>6.9667847472060618E-2</v>
      </c>
      <c r="V7" s="86">
        <f>U7/T7</f>
        <v>3.8336901710043273E-3</v>
      </c>
      <c r="AA7" s="32"/>
      <c r="AB7" s="32"/>
      <c r="AC7" s="32"/>
      <c r="AE7" s="53">
        <v>0</v>
      </c>
      <c r="AF7" t="s">
        <v>23</v>
      </c>
      <c r="AG7" t="s">
        <v>24</v>
      </c>
      <c r="AH7" s="18">
        <v>18.111555062938098</v>
      </c>
      <c r="AI7" s="86">
        <f>AVERAGE(AH7:AH9)</f>
        <v>18.030187891091199</v>
      </c>
      <c r="AJ7" s="86">
        <f>STDEV(AH7:AH9)</f>
        <v>8.2869078092301512E-2</v>
      </c>
      <c r="AK7" s="86">
        <f>AJ7/AI7</f>
        <v>4.5961294797847068E-3</v>
      </c>
      <c r="AM7" t="s">
        <v>47</v>
      </c>
      <c r="AN7">
        <v>2.0099999999999998</v>
      </c>
      <c r="AP7" s="32"/>
      <c r="AQ7" s="32"/>
    </row>
    <row r="8" spans="1:43">
      <c r="A8" s="53">
        <v>0</v>
      </c>
      <c r="B8" t="s">
        <v>23</v>
      </c>
      <c r="C8" t="s">
        <v>24</v>
      </c>
      <c r="D8" s="18">
        <v>19.399216340634201</v>
      </c>
      <c r="E8" s="86"/>
      <c r="F8" s="86"/>
      <c r="G8" s="86"/>
      <c r="L8" s="41"/>
      <c r="M8" s="32"/>
      <c r="P8" s="53">
        <v>0</v>
      </c>
      <c r="Q8" t="s">
        <v>23</v>
      </c>
      <c r="R8" t="s">
        <v>24</v>
      </c>
      <c r="S8" s="18">
        <v>18.252032804237899</v>
      </c>
      <c r="T8" s="86"/>
      <c r="U8" s="86"/>
      <c r="V8" s="86"/>
      <c r="AA8" s="41"/>
      <c r="AB8" s="32"/>
      <c r="AC8" s="32"/>
      <c r="AE8" s="53">
        <v>0</v>
      </c>
      <c r="AF8" t="s">
        <v>23</v>
      </c>
      <c r="AG8" t="s">
        <v>24</v>
      </c>
      <c r="AH8" s="18">
        <v>18.033114184932501</v>
      </c>
      <c r="AI8" s="86"/>
      <c r="AJ8" s="86"/>
      <c r="AK8" s="86"/>
      <c r="AM8" t="s">
        <v>48</v>
      </c>
      <c r="AN8">
        <v>2.04</v>
      </c>
      <c r="AP8" s="41"/>
      <c r="AQ8" s="32"/>
    </row>
    <row r="9" spans="1:43">
      <c r="A9" s="53">
        <v>0</v>
      </c>
      <c r="B9" t="s">
        <v>23</v>
      </c>
      <c r="C9" t="s">
        <v>24</v>
      </c>
      <c r="D9" s="18">
        <v>19.224784797062199</v>
      </c>
      <c r="E9" s="86"/>
      <c r="F9" s="86"/>
      <c r="G9" s="86"/>
      <c r="L9" s="41"/>
      <c r="M9" s="32"/>
      <c r="P9" s="53">
        <v>0</v>
      </c>
      <c r="Q9" t="s">
        <v>23</v>
      </c>
      <c r="R9" t="s">
        <v>24</v>
      </c>
      <c r="S9" s="18">
        <v>18.122146684438</v>
      </c>
      <c r="T9" s="86"/>
      <c r="U9" s="86"/>
      <c r="V9" s="86"/>
      <c r="AA9" s="41"/>
      <c r="AB9" s="32"/>
      <c r="AC9" s="32"/>
      <c r="AE9" s="53">
        <v>0</v>
      </c>
      <c r="AF9" t="s">
        <v>23</v>
      </c>
      <c r="AG9" t="s">
        <v>24</v>
      </c>
      <c r="AH9" s="18">
        <v>17.945894425403001</v>
      </c>
      <c r="AI9" s="86"/>
      <c r="AJ9" s="86"/>
      <c r="AK9" s="86"/>
      <c r="AP9" s="41"/>
      <c r="AQ9" s="32"/>
    </row>
    <row r="10" spans="1:43">
      <c r="A10" s="53">
        <v>0</v>
      </c>
      <c r="B10" t="s">
        <v>39</v>
      </c>
      <c r="C10" t="s">
        <v>24</v>
      </c>
      <c r="D10" s="18">
        <v>20.4222786905856</v>
      </c>
      <c r="E10" s="86">
        <f>AVERAGE(D10:D12)</f>
        <v>20.380854487883767</v>
      </c>
      <c r="F10" s="86">
        <f>STDEV(D10:D12)</f>
        <v>3.713318751697782E-2</v>
      </c>
      <c r="G10" s="86">
        <f>F10/E10</f>
        <v>1.821964213475601E-3</v>
      </c>
      <c r="I10" s="54" t="s">
        <v>49</v>
      </c>
      <c r="J10" s="55"/>
      <c r="L10" s="32"/>
      <c r="M10" s="32"/>
      <c r="P10" s="53">
        <v>0</v>
      </c>
      <c r="Q10" t="s">
        <v>39</v>
      </c>
      <c r="R10" t="s">
        <v>24</v>
      </c>
      <c r="S10" s="18">
        <v>19.4400408151234</v>
      </c>
      <c r="T10" s="86">
        <f>AVERAGE(S10:S12)</f>
        <v>19.295599994987267</v>
      </c>
      <c r="U10" s="86">
        <f>STDEV(S10:S12)</f>
        <v>0.13096756237554888</v>
      </c>
      <c r="V10" s="86">
        <f>U10/T10</f>
        <v>6.7874314563720469E-3</v>
      </c>
      <c r="X10" s="54" t="s">
        <v>49</v>
      </c>
      <c r="Y10" s="55"/>
      <c r="AA10" s="32"/>
      <c r="AB10" s="32"/>
      <c r="AC10" s="32"/>
      <c r="AE10" s="53">
        <v>0</v>
      </c>
      <c r="AF10" t="s">
        <v>39</v>
      </c>
      <c r="AG10" t="s">
        <v>24</v>
      </c>
      <c r="AH10" s="18">
        <v>19.146512482735599</v>
      </c>
      <c r="AI10" s="86">
        <f>AVERAGE(AH10:AH12)</f>
        <v>19.107677694252931</v>
      </c>
      <c r="AJ10" s="86">
        <f>STDEV(AH10:AH12)</f>
        <v>4.6925196159129941E-2</v>
      </c>
      <c r="AK10" s="86">
        <f>AJ10/AI10</f>
        <v>2.4558293744531686E-3</v>
      </c>
      <c r="AM10" s="54" t="s">
        <v>49</v>
      </c>
      <c r="AN10" s="55"/>
      <c r="AP10" s="32"/>
      <c r="AQ10" s="32"/>
    </row>
    <row r="11" spans="1:43">
      <c r="A11" s="53">
        <v>0</v>
      </c>
      <c r="B11" t="s">
        <v>39</v>
      </c>
      <c r="C11" t="s">
        <v>24</v>
      </c>
      <c r="D11" s="18">
        <v>20.369728845110401</v>
      </c>
      <c r="E11" s="86"/>
      <c r="F11" s="86"/>
      <c r="G11" s="86"/>
      <c r="I11" s="22"/>
      <c r="J11" s="24"/>
      <c r="L11" s="41"/>
      <c r="M11" s="32"/>
      <c r="P11" s="53">
        <v>0</v>
      </c>
      <c r="Q11" t="s">
        <v>39</v>
      </c>
      <c r="R11" t="s">
        <v>24</v>
      </c>
      <c r="S11" s="18">
        <v>19.262175712346998</v>
      </c>
      <c r="T11" s="86"/>
      <c r="U11" s="86"/>
      <c r="V11" s="86"/>
      <c r="X11" s="22"/>
      <c r="Y11" s="24"/>
      <c r="AA11" s="41"/>
      <c r="AB11" s="32"/>
      <c r="AC11" s="32"/>
      <c r="AE11" s="53">
        <v>0</v>
      </c>
      <c r="AF11" t="s">
        <v>39</v>
      </c>
      <c r="AG11" t="s">
        <v>24</v>
      </c>
      <c r="AH11" s="18">
        <v>19.120984426236799</v>
      </c>
      <c r="AI11" s="86"/>
      <c r="AJ11" s="86"/>
      <c r="AK11" s="86"/>
      <c r="AM11" s="22"/>
      <c r="AN11" s="24"/>
      <c r="AP11" s="41"/>
      <c r="AQ11" s="32"/>
    </row>
    <row r="12" spans="1:43">
      <c r="A12" s="53">
        <v>0</v>
      </c>
      <c r="B12" t="s">
        <v>39</v>
      </c>
      <c r="C12" t="s">
        <v>24</v>
      </c>
      <c r="D12" s="18">
        <v>20.350555927955298</v>
      </c>
      <c r="E12" s="86"/>
      <c r="F12" s="86"/>
      <c r="G12" s="86"/>
      <c r="I12" s="33" t="s">
        <v>29</v>
      </c>
      <c r="J12" s="34" t="s">
        <v>30</v>
      </c>
      <c r="L12" s="32"/>
      <c r="M12" s="32"/>
      <c r="P12" s="53">
        <v>0</v>
      </c>
      <c r="Q12" t="s">
        <v>39</v>
      </c>
      <c r="R12" t="s">
        <v>24</v>
      </c>
      <c r="S12" s="18">
        <v>19.184583457491399</v>
      </c>
      <c r="T12" s="86"/>
      <c r="U12" s="86"/>
      <c r="V12" s="86"/>
      <c r="X12" s="33" t="s">
        <v>29</v>
      </c>
      <c r="Y12" s="34" t="s">
        <v>30</v>
      </c>
      <c r="AA12" s="32"/>
      <c r="AB12" s="32"/>
      <c r="AC12" s="32"/>
      <c r="AE12" s="53">
        <v>0</v>
      </c>
      <c r="AF12" t="s">
        <v>39</v>
      </c>
      <c r="AG12" t="s">
        <v>24</v>
      </c>
      <c r="AH12" s="18">
        <v>19.0555361737864</v>
      </c>
      <c r="AI12" s="86"/>
      <c r="AJ12" s="86"/>
      <c r="AK12" s="86"/>
      <c r="AM12" s="33" t="s">
        <v>29</v>
      </c>
      <c r="AN12" s="34" t="s">
        <v>30</v>
      </c>
      <c r="AP12" s="32"/>
      <c r="AQ12" s="32"/>
    </row>
    <row r="13" spans="1:43">
      <c r="A13" s="53">
        <v>0</v>
      </c>
      <c r="B13" t="s">
        <v>39</v>
      </c>
      <c r="C13" t="s">
        <v>34</v>
      </c>
      <c r="D13" s="18">
        <v>26.920682264953498</v>
      </c>
      <c r="E13" s="86">
        <f>AVERAGE(D13:D15)</f>
        <v>26.803128101140601</v>
      </c>
      <c r="F13" s="86">
        <f>STDEV(D13:D15)</f>
        <v>0.21757116758872283</v>
      </c>
      <c r="G13" s="86">
        <f>F13/E13</f>
        <v>8.1173796867188841E-3</v>
      </c>
      <c r="I13" s="33" t="s">
        <v>31</v>
      </c>
      <c r="J13" s="34" t="s">
        <v>23</v>
      </c>
      <c r="L13" s="32"/>
      <c r="M13" s="32"/>
      <c r="P13" s="53">
        <v>0</v>
      </c>
      <c r="Q13" t="s">
        <v>39</v>
      </c>
      <c r="R13" t="s">
        <v>34</v>
      </c>
      <c r="S13" s="18">
        <v>25.669504303212801</v>
      </c>
      <c r="T13" s="86">
        <f>AVERAGE(S13:S15)</f>
        <v>25.605871002450399</v>
      </c>
      <c r="U13" s="86">
        <f>STDEV(S13:S15)</f>
        <v>0.16050825850077668</v>
      </c>
      <c r="V13" s="86">
        <f>U13/T13</f>
        <v>6.2684162739637551E-3</v>
      </c>
      <c r="X13" s="33" t="s">
        <v>31</v>
      </c>
      <c r="Y13" s="34" t="s">
        <v>23</v>
      </c>
      <c r="AA13" s="32"/>
      <c r="AB13" s="32"/>
      <c r="AC13" s="32"/>
      <c r="AE13" s="53">
        <v>0</v>
      </c>
      <c r="AF13" t="s">
        <v>39</v>
      </c>
      <c r="AG13" t="s">
        <v>34</v>
      </c>
      <c r="AH13" s="18">
        <v>24.3085871693877</v>
      </c>
      <c r="AI13" s="86">
        <f>AVERAGE(AH13:AH15)</f>
        <v>24.363486761825566</v>
      </c>
      <c r="AJ13" s="86">
        <f>STDEV(AH13:AH15)</f>
        <v>6.1120602131890328E-2</v>
      </c>
      <c r="AK13" s="86">
        <f>AJ13/AI13</f>
        <v>2.5086968351204315E-3</v>
      </c>
      <c r="AM13" s="33" t="s">
        <v>31</v>
      </c>
      <c r="AN13" s="34" t="s">
        <v>23</v>
      </c>
      <c r="AP13" s="32"/>
      <c r="AQ13" s="32"/>
    </row>
    <row r="14" spans="1:43">
      <c r="A14" s="53">
        <v>0</v>
      </c>
      <c r="B14" t="s">
        <v>39</v>
      </c>
      <c r="C14" t="s">
        <v>34</v>
      </c>
      <c r="D14" s="18">
        <v>26.552067434668</v>
      </c>
      <c r="E14" s="86"/>
      <c r="F14" s="86"/>
      <c r="G14" s="86"/>
      <c r="I14" s="22"/>
      <c r="J14" s="24"/>
      <c r="L14" s="32"/>
      <c r="M14" s="32"/>
      <c r="P14" s="53">
        <v>0</v>
      </c>
      <c r="Q14" t="s">
        <v>39</v>
      </c>
      <c r="R14" t="s">
        <v>34</v>
      </c>
      <c r="S14" s="18">
        <v>25.72480581416</v>
      </c>
      <c r="T14" s="86"/>
      <c r="U14" s="86"/>
      <c r="V14" s="86"/>
      <c r="X14" s="22"/>
      <c r="Y14" s="24"/>
      <c r="AA14" s="32"/>
      <c r="AB14" s="32"/>
      <c r="AC14" s="32"/>
      <c r="AE14" s="53">
        <v>0</v>
      </c>
      <c r="AF14" t="s">
        <v>39</v>
      </c>
      <c r="AG14" t="s">
        <v>34</v>
      </c>
      <c r="AH14" s="18">
        <v>24.352527521769399</v>
      </c>
      <c r="AI14" s="86"/>
      <c r="AJ14" s="86"/>
      <c r="AK14" s="86"/>
      <c r="AM14" s="22"/>
      <c r="AN14" s="24"/>
      <c r="AP14" s="32"/>
      <c r="AQ14" s="32"/>
    </row>
    <row r="15" spans="1:43">
      <c r="A15" s="53">
        <v>0</v>
      </c>
      <c r="B15" t="s">
        <v>39</v>
      </c>
      <c r="C15" t="s">
        <v>34</v>
      </c>
      <c r="D15" s="18">
        <v>26.9366346038003</v>
      </c>
      <c r="E15" s="86"/>
      <c r="F15" s="86"/>
      <c r="G15" s="86"/>
      <c r="I15" s="33" t="s">
        <v>9</v>
      </c>
      <c r="J15" s="34" t="s">
        <v>33</v>
      </c>
      <c r="L15" s="32"/>
      <c r="M15" s="32"/>
      <c r="P15" s="53">
        <v>0</v>
      </c>
      <c r="Q15" t="s">
        <v>39</v>
      </c>
      <c r="R15" t="s">
        <v>34</v>
      </c>
      <c r="S15" s="18">
        <v>25.423302889978402</v>
      </c>
      <c r="T15" s="86"/>
      <c r="U15" s="86"/>
      <c r="V15" s="86"/>
      <c r="X15" s="33" t="s">
        <v>9</v>
      </c>
      <c r="Y15" s="34" t="s">
        <v>33</v>
      </c>
      <c r="AA15" s="32"/>
      <c r="AB15" s="32"/>
      <c r="AC15" s="32"/>
      <c r="AE15" s="53">
        <v>0</v>
      </c>
      <c r="AF15" t="s">
        <v>39</v>
      </c>
      <c r="AG15" t="s">
        <v>34</v>
      </c>
      <c r="AH15" s="18">
        <v>24.429345594319599</v>
      </c>
      <c r="AI15" s="86"/>
      <c r="AJ15" s="86"/>
      <c r="AK15" s="86"/>
      <c r="AM15" s="33" t="s">
        <v>9</v>
      </c>
      <c r="AN15" s="34" t="s">
        <v>33</v>
      </c>
      <c r="AP15" s="32"/>
      <c r="AQ15" s="32"/>
    </row>
    <row r="16" spans="1:43">
      <c r="A16" s="53">
        <v>1</v>
      </c>
      <c r="B16" t="s">
        <v>30</v>
      </c>
      <c r="C16" t="s">
        <v>24</v>
      </c>
      <c r="D16" s="18">
        <v>26.592327164339299</v>
      </c>
      <c r="E16" s="86">
        <f>AVERAGE(D16:D18)</f>
        <v>26.694826854406099</v>
      </c>
      <c r="F16" s="86">
        <f>STDEV(D16:D18)</f>
        <v>0.14274766050903887</v>
      </c>
      <c r="G16" s="86">
        <f>F16/E16</f>
        <v>5.3473903871932302E-3</v>
      </c>
      <c r="I16" s="56">
        <v>0</v>
      </c>
      <c r="J16" s="24">
        <f>1-(((J4)^(E4-E4))/((J5)^(E7-E7)))</f>
        <v>0</v>
      </c>
      <c r="L16" s="32"/>
      <c r="M16" s="32"/>
      <c r="P16" s="53">
        <v>1</v>
      </c>
      <c r="Q16" t="s">
        <v>30</v>
      </c>
      <c r="R16" t="s">
        <v>24</v>
      </c>
      <c r="S16" s="18">
        <v>25.6613474624519</v>
      </c>
      <c r="T16" s="86">
        <f>AVERAGE(S16:S18)</f>
        <v>25.468155956573835</v>
      </c>
      <c r="U16" s="86">
        <f>STDEV(S16:S18)</f>
        <v>0.17077694469675464</v>
      </c>
      <c r="V16" s="86">
        <f>U16/T16</f>
        <v>6.7055088318113479E-3</v>
      </c>
      <c r="X16" s="56">
        <v>0</v>
      </c>
      <c r="Y16" s="24">
        <f>1-(((Y4)^(T4-T4))/((Y5)^(T7-T7)))</f>
        <v>0</v>
      </c>
      <c r="AA16" s="32"/>
      <c r="AB16" s="32"/>
      <c r="AC16" s="32"/>
      <c r="AE16" s="53">
        <v>1</v>
      </c>
      <c r="AF16" t="s">
        <v>30</v>
      </c>
      <c r="AG16" t="s">
        <v>24</v>
      </c>
      <c r="AH16" s="18">
        <v>25.2043368344459</v>
      </c>
      <c r="AI16" s="86">
        <f>AVERAGE(AH16:AH18)</f>
        <v>24.989933987766999</v>
      </c>
      <c r="AJ16" s="86">
        <f>STDEV(AH16:AH18)</f>
        <v>0.18814843354028968</v>
      </c>
      <c r="AK16" s="86">
        <f>AJ16/AI16</f>
        <v>7.5289688092970378E-3</v>
      </c>
      <c r="AM16" s="56">
        <v>0</v>
      </c>
      <c r="AN16" s="24">
        <v>0</v>
      </c>
      <c r="AP16" s="32"/>
      <c r="AQ16" s="32"/>
    </row>
    <row r="17" spans="1:40">
      <c r="A17" s="53">
        <v>1</v>
      </c>
      <c r="B17" t="s">
        <v>30</v>
      </c>
      <c r="C17" t="s">
        <v>24</v>
      </c>
      <c r="D17" s="18">
        <v>26.857867820432901</v>
      </c>
      <c r="E17" s="86"/>
      <c r="F17" s="86"/>
      <c r="G17" s="86"/>
      <c r="I17" s="56">
        <v>1</v>
      </c>
      <c r="J17" s="24">
        <f>1-(((J4)^(E4-E16))/((J5)^(E7-E19)))</f>
        <v>0.97548129399936934</v>
      </c>
      <c r="P17" s="53">
        <v>1</v>
      </c>
      <c r="Q17" t="s">
        <v>30</v>
      </c>
      <c r="R17" t="s">
        <v>24</v>
      </c>
      <c r="S17" s="18">
        <v>25.405802668242099</v>
      </c>
      <c r="T17" s="86"/>
      <c r="U17" s="86"/>
      <c r="V17" s="86"/>
      <c r="X17" s="56">
        <v>1</v>
      </c>
      <c r="Y17" s="24">
        <f>1-(((Y4)^(T4-T16))/((Y5)^(T7-T19)))</f>
        <v>0.97302359224698198</v>
      </c>
      <c r="AA17" s="32"/>
      <c r="AB17" s="32"/>
      <c r="AC17" s="32"/>
      <c r="AE17" s="53">
        <v>1</v>
      </c>
      <c r="AF17" t="s">
        <v>30</v>
      </c>
      <c r="AG17" t="s">
        <v>24</v>
      </c>
      <c r="AH17" s="18">
        <v>24.913120021472398</v>
      </c>
      <c r="AI17" s="86"/>
      <c r="AJ17" s="86"/>
      <c r="AK17" s="86"/>
      <c r="AM17" s="56">
        <v>1</v>
      </c>
      <c r="AN17" s="24">
        <f>1-(((AN4)^(AI4-AI16))/((AN5)^(AI7-AI19)))</f>
        <v>0.97277608026829965</v>
      </c>
    </row>
    <row r="18" spans="1:40">
      <c r="A18" s="53">
        <v>1</v>
      </c>
      <c r="B18" t="s">
        <v>30</v>
      </c>
      <c r="C18" t="s">
        <v>24</v>
      </c>
      <c r="D18" s="18">
        <v>26.6342855784461</v>
      </c>
      <c r="E18" s="86"/>
      <c r="F18" s="86"/>
      <c r="G18" s="86"/>
      <c r="I18" s="56">
        <v>2</v>
      </c>
      <c r="J18" s="24">
        <f>1-(((J4)^(E4-E28))/((J5)^(E7-E31)))</f>
        <v>0.98166003366292598</v>
      </c>
      <c r="P18" s="53">
        <v>1</v>
      </c>
      <c r="Q18" t="s">
        <v>30</v>
      </c>
      <c r="R18" t="s">
        <v>24</v>
      </c>
      <c r="S18" s="18">
        <v>25.337317739027501</v>
      </c>
      <c r="T18" s="86"/>
      <c r="U18" s="86"/>
      <c r="V18" s="86"/>
      <c r="X18" s="56">
        <v>2</v>
      </c>
      <c r="Y18" s="24">
        <f>1-(((Y4)^(T4-T28))/((Y5)^(T7-T31)))</f>
        <v>0.97999054250346151</v>
      </c>
      <c r="AE18" s="53">
        <v>1</v>
      </c>
      <c r="AF18" t="s">
        <v>30</v>
      </c>
      <c r="AG18" t="s">
        <v>24</v>
      </c>
      <c r="AH18" s="18">
        <v>24.8523451073827</v>
      </c>
      <c r="AI18" s="86"/>
      <c r="AJ18" s="86"/>
      <c r="AK18" s="86"/>
      <c r="AM18" s="56">
        <v>2</v>
      </c>
      <c r="AN18" s="24">
        <f>1-(((AN4)^(AI4-AI28))/((AN5)^(AI7-AI31)))</f>
        <v>0.98353010911996586</v>
      </c>
    </row>
    <row r="19" spans="1:40">
      <c r="A19" s="53">
        <v>1</v>
      </c>
      <c r="B19" t="s">
        <v>23</v>
      </c>
      <c r="C19" t="s">
        <v>24</v>
      </c>
      <c r="D19" s="18">
        <v>19.8291268729281</v>
      </c>
      <c r="E19" s="86">
        <f>AVERAGE(D19:D21)</f>
        <v>19.619021855493767</v>
      </c>
      <c r="F19" s="86">
        <f>STDEV(D19:D21)</f>
        <v>0.1843838722766554</v>
      </c>
      <c r="G19" s="86">
        <f>F19/E19</f>
        <v>9.3982194237183011E-3</v>
      </c>
      <c r="I19" s="56">
        <v>4</v>
      </c>
      <c r="J19" s="24">
        <f>1-(((J4)^(E4-E40))/((J5)^(E7-E43)))</f>
        <v>0.98906286632418661</v>
      </c>
      <c r="P19" s="53">
        <v>1</v>
      </c>
      <c r="Q19" t="s">
        <v>23</v>
      </c>
      <c r="R19" t="s">
        <v>24</v>
      </c>
      <c r="S19" s="18">
        <v>18.588069996933001</v>
      </c>
      <c r="T19" s="86">
        <f>AVERAGE(S19:S21)</f>
        <v>18.471543964096202</v>
      </c>
      <c r="U19" s="86">
        <f>STDEV(S19:S21)</f>
        <v>0.1067017017764126</v>
      </c>
      <c r="V19" s="86">
        <f>U19/T19</f>
        <v>5.7765448293771483E-3</v>
      </c>
      <c r="X19" s="57">
        <v>4</v>
      </c>
      <c r="Y19" s="28">
        <f>1-((Y4)^(T4-T40))/((Y5)^(T7-T43))</f>
        <v>0.98746876708649867</v>
      </c>
      <c r="AE19" s="53">
        <v>1</v>
      </c>
      <c r="AF19" t="s">
        <v>23</v>
      </c>
      <c r="AG19" t="s">
        <v>24</v>
      </c>
      <c r="AH19" s="18">
        <v>18.121808093713302</v>
      </c>
      <c r="AI19" s="86">
        <f>AVERAGE(AH19:AH21)</f>
        <v>17.921802955779167</v>
      </c>
      <c r="AJ19" s="86">
        <f>STDEV(AH19:AH21)</f>
        <v>0.197070967589107</v>
      </c>
      <c r="AK19" s="86">
        <f>AJ19/AI19</f>
        <v>1.099615747787018E-2</v>
      </c>
      <c r="AM19" s="56">
        <v>4</v>
      </c>
      <c r="AN19" s="24">
        <f>1-(((AN4)^(AI4-AI40))/((AN5)^(AI7-AI43)))</f>
        <v>0.99068133101992151</v>
      </c>
    </row>
    <row r="20" spans="1:40">
      <c r="A20" s="53">
        <v>1</v>
      </c>
      <c r="B20" t="s">
        <v>23</v>
      </c>
      <c r="C20" t="s">
        <v>24</v>
      </c>
      <c r="D20" s="18">
        <v>19.543790875785401</v>
      </c>
      <c r="E20" s="86"/>
      <c r="F20" s="86"/>
      <c r="G20" s="86"/>
      <c r="I20" s="57"/>
      <c r="J20" s="28"/>
      <c r="P20" s="53">
        <v>1</v>
      </c>
      <c r="Q20" t="s">
        <v>23</v>
      </c>
      <c r="R20" t="s">
        <v>24</v>
      </c>
      <c r="S20" s="18">
        <v>18.447943837278501</v>
      </c>
      <c r="T20" s="86"/>
      <c r="U20" s="86"/>
      <c r="V20" s="86"/>
      <c r="AE20" s="53">
        <v>1</v>
      </c>
      <c r="AF20" t="s">
        <v>23</v>
      </c>
      <c r="AG20" t="s">
        <v>24</v>
      </c>
      <c r="AH20" s="18">
        <v>17.915797327541402</v>
      </c>
      <c r="AI20" s="86"/>
      <c r="AJ20" s="86"/>
      <c r="AK20" s="86"/>
      <c r="AM20" s="57"/>
      <c r="AN20" s="28"/>
    </row>
    <row r="21" spans="1:40">
      <c r="A21" s="53">
        <v>1</v>
      </c>
      <c r="B21" t="s">
        <v>23</v>
      </c>
      <c r="C21" t="s">
        <v>24</v>
      </c>
      <c r="D21" s="18">
        <v>19.484147817767798</v>
      </c>
      <c r="E21" s="86"/>
      <c r="F21" s="86"/>
      <c r="G21" s="86"/>
      <c r="P21" s="53">
        <v>1</v>
      </c>
      <c r="Q21" t="s">
        <v>23</v>
      </c>
      <c r="R21" t="s">
        <v>24</v>
      </c>
      <c r="S21" s="18">
        <v>18.378618058077102</v>
      </c>
      <c r="T21" s="86"/>
      <c r="U21" s="86"/>
      <c r="V21" s="86"/>
      <c r="AE21" s="53">
        <v>1</v>
      </c>
      <c r="AF21" t="s">
        <v>23</v>
      </c>
      <c r="AG21" t="s">
        <v>24</v>
      </c>
      <c r="AH21" s="18">
        <v>17.727803446082799</v>
      </c>
      <c r="AI21" s="86"/>
      <c r="AJ21" s="86"/>
      <c r="AK21" s="86"/>
    </row>
    <row r="22" spans="1:40">
      <c r="A22" s="53">
        <v>1</v>
      </c>
      <c r="B22" t="s">
        <v>39</v>
      </c>
      <c r="C22" t="s">
        <v>24</v>
      </c>
      <c r="D22" s="18">
        <v>20.8240088637634</v>
      </c>
      <c r="E22" s="86">
        <f>AVERAGE(D22:D24)</f>
        <v>20.499218973683764</v>
      </c>
      <c r="F22" s="86">
        <f>STDEV(D22:D24)</f>
        <v>0.28131699061465665</v>
      </c>
      <c r="G22" s="86">
        <f>F22/E22</f>
        <v>1.3723302871968065E-2</v>
      </c>
      <c r="I22" s="54" t="s">
        <v>28</v>
      </c>
      <c r="J22" s="58"/>
      <c r="P22" s="53">
        <v>1</v>
      </c>
      <c r="Q22" t="s">
        <v>39</v>
      </c>
      <c r="R22" t="s">
        <v>24</v>
      </c>
      <c r="S22" s="18">
        <v>19.753555913236799</v>
      </c>
      <c r="T22" s="86">
        <f>AVERAGE(S22:S24)</f>
        <v>19.454767521343431</v>
      </c>
      <c r="U22" s="86">
        <f>STDEV(S22:S24)</f>
        <v>0.26079419729538844</v>
      </c>
      <c r="V22" s="86">
        <f>U22/T22</f>
        <v>1.3405156191626367E-2</v>
      </c>
      <c r="X22" s="54" t="s">
        <v>28</v>
      </c>
      <c r="Y22" s="58"/>
      <c r="AE22" s="53">
        <v>1</v>
      </c>
      <c r="AF22" t="s">
        <v>39</v>
      </c>
      <c r="AG22" t="s">
        <v>24</v>
      </c>
      <c r="AH22" s="18">
        <v>18.850437273744699</v>
      </c>
      <c r="AI22" s="86">
        <f>AVERAGE(AH22:AH24)</f>
        <v>18.480142884679697</v>
      </c>
      <c r="AJ22" s="86">
        <f>STDEV(AH22:AH24)</f>
        <v>0.32090962326409345</v>
      </c>
      <c r="AK22" s="86">
        <f>AJ22/AI22</f>
        <v>1.7365105089643659E-2</v>
      </c>
      <c r="AM22" s="54" t="s">
        <v>28</v>
      </c>
      <c r="AN22" s="58"/>
    </row>
    <row r="23" spans="1:40">
      <c r="A23" s="53">
        <v>1</v>
      </c>
      <c r="B23" t="s">
        <v>39</v>
      </c>
      <c r="C23" t="s">
        <v>24</v>
      </c>
      <c r="D23" s="18">
        <v>20.341608867725</v>
      </c>
      <c r="E23" s="86"/>
      <c r="F23" s="86"/>
      <c r="G23" s="86"/>
      <c r="I23" s="33"/>
      <c r="J23" s="34"/>
      <c r="P23" s="53">
        <v>1</v>
      </c>
      <c r="Q23" t="s">
        <v>39</v>
      </c>
      <c r="R23" t="s">
        <v>24</v>
      </c>
      <c r="S23" s="18">
        <v>19.272850471965999</v>
      </c>
      <c r="T23" s="86"/>
      <c r="U23" s="86"/>
      <c r="V23" s="86"/>
      <c r="X23" s="33"/>
      <c r="Y23" s="34"/>
      <c r="AE23" s="53">
        <v>1</v>
      </c>
      <c r="AF23" t="s">
        <v>39</v>
      </c>
      <c r="AG23" t="s">
        <v>24</v>
      </c>
      <c r="AH23" s="18">
        <v>18.282973403603599</v>
      </c>
      <c r="AI23" s="86"/>
      <c r="AJ23" s="86"/>
      <c r="AK23" s="86"/>
      <c r="AM23" s="33"/>
      <c r="AN23" s="34"/>
    </row>
    <row r="24" spans="1:40">
      <c r="A24" s="53">
        <v>1</v>
      </c>
      <c r="B24" t="s">
        <v>39</v>
      </c>
      <c r="C24" t="s">
        <v>24</v>
      </c>
      <c r="D24" s="18">
        <v>20.332039189562899</v>
      </c>
      <c r="E24" s="86"/>
      <c r="F24" s="86"/>
      <c r="G24" s="86"/>
      <c r="I24" s="33" t="s">
        <v>29</v>
      </c>
      <c r="J24" s="34" t="s">
        <v>39</v>
      </c>
      <c r="P24" s="53">
        <v>1</v>
      </c>
      <c r="Q24" t="s">
        <v>39</v>
      </c>
      <c r="R24" t="s">
        <v>24</v>
      </c>
      <c r="S24" s="18">
        <v>19.337896178827499</v>
      </c>
      <c r="T24" s="86"/>
      <c r="U24" s="86"/>
      <c r="V24" s="86"/>
      <c r="X24" s="33" t="s">
        <v>29</v>
      </c>
      <c r="Y24" s="34" t="s">
        <v>39</v>
      </c>
      <c r="AE24" s="53">
        <v>1</v>
      </c>
      <c r="AF24" t="s">
        <v>39</v>
      </c>
      <c r="AG24" t="s">
        <v>24</v>
      </c>
      <c r="AH24" s="18">
        <v>18.307017976690801</v>
      </c>
      <c r="AI24" s="86"/>
      <c r="AJ24" s="86"/>
      <c r="AK24" s="86"/>
      <c r="AM24" s="33" t="s">
        <v>29</v>
      </c>
      <c r="AN24" s="34" t="s">
        <v>39</v>
      </c>
    </row>
    <row r="25" spans="1:40">
      <c r="A25" s="53">
        <v>1</v>
      </c>
      <c r="B25" t="s">
        <v>39</v>
      </c>
      <c r="C25" t="s">
        <v>34</v>
      </c>
      <c r="D25" s="18">
        <v>22.1380132284675</v>
      </c>
      <c r="E25" s="86">
        <f>AVERAGE(D25:D27)</f>
        <v>22.02524173356657</v>
      </c>
      <c r="F25" s="86">
        <f>STDEV(D25:D27)</f>
        <v>0.13982520013116859</v>
      </c>
      <c r="G25" s="86">
        <f>F25/E25</f>
        <v>6.3484070605261209E-3</v>
      </c>
      <c r="I25" s="33" t="s">
        <v>31</v>
      </c>
      <c r="J25" s="34" t="s">
        <v>23</v>
      </c>
      <c r="P25" s="53">
        <v>1</v>
      </c>
      <c r="Q25" t="s">
        <v>39</v>
      </c>
      <c r="R25" t="s">
        <v>34</v>
      </c>
      <c r="S25" s="18">
        <v>21.363448514297399</v>
      </c>
      <c r="T25" s="86">
        <f>AVERAGE(S25:S27)</f>
        <v>21.381917316818967</v>
      </c>
      <c r="U25" s="86">
        <f>STDEV(S25:S27)</f>
        <v>0.21816058439047309</v>
      </c>
      <c r="V25" s="86">
        <f>U25/T25</f>
        <v>1.0203041250134687E-2</v>
      </c>
      <c r="X25" s="33" t="s">
        <v>31</v>
      </c>
      <c r="Y25" s="34" t="s">
        <v>23</v>
      </c>
      <c r="AE25" s="53">
        <v>1</v>
      </c>
      <c r="AF25" t="s">
        <v>39</v>
      </c>
      <c r="AG25" t="s">
        <v>34</v>
      </c>
      <c r="AH25" s="18">
        <v>20.712418187780202</v>
      </c>
      <c r="AI25" s="86">
        <f>AVERAGE(AH25:AH27)</f>
        <v>20.647455009081469</v>
      </c>
      <c r="AJ25" s="86">
        <f>STDEV(AH25:AH27)</f>
        <v>0.1963810986185906</v>
      </c>
      <c r="AK25" s="86">
        <f>AJ25/AI25</f>
        <v>9.5111527562217885E-3</v>
      </c>
      <c r="AM25" s="33" t="s">
        <v>31</v>
      </c>
      <c r="AN25" s="34" t="s">
        <v>23</v>
      </c>
    </row>
    <row r="26" spans="1:40">
      <c r="A26" s="53">
        <v>1</v>
      </c>
      <c r="B26" t="s">
        <v>39</v>
      </c>
      <c r="C26" t="s">
        <v>34</v>
      </c>
      <c r="D26" s="18">
        <v>21.8687908620964</v>
      </c>
      <c r="E26" s="86"/>
      <c r="F26" s="86"/>
      <c r="G26" s="86"/>
      <c r="I26" s="22"/>
      <c r="J26" s="24"/>
      <c r="P26" s="53">
        <v>1</v>
      </c>
      <c r="Q26" t="s">
        <v>39</v>
      </c>
      <c r="R26" t="s">
        <v>34</v>
      </c>
      <c r="S26" s="18">
        <v>21.608725195511301</v>
      </c>
      <c r="T26" s="86"/>
      <c r="U26" s="86"/>
      <c r="V26" s="86"/>
      <c r="X26" s="22"/>
      <c r="Y26" s="24"/>
      <c r="AE26" s="53">
        <v>1</v>
      </c>
      <c r="AF26" t="s">
        <v>39</v>
      </c>
      <c r="AG26" t="s">
        <v>34</v>
      </c>
      <c r="AH26" s="18">
        <v>20.4268235460817</v>
      </c>
      <c r="AI26" s="86"/>
      <c r="AJ26" s="86"/>
      <c r="AK26" s="86"/>
      <c r="AM26" s="22"/>
      <c r="AN26" s="24"/>
    </row>
    <row r="27" spans="1:40">
      <c r="A27" s="53">
        <v>1</v>
      </c>
      <c r="B27" t="s">
        <v>39</v>
      </c>
      <c r="C27" t="s">
        <v>34</v>
      </c>
      <c r="D27" s="18">
        <v>22.0689211101358</v>
      </c>
      <c r="E27" s="86"/>
      <c r="F27" s="86"/>
      <c r="G27" s="86"/>
      <c r="I27" s="33" t="s">
        <v>9</v>
      </c>
      <c r="J27" s="34" t="s">
        <v>33</v>
      </c>
      <c r="P27" s="53">
        <v>1</v>
      </c>
      <c r="Q27" t="s">
        <v>39</v>
      </c>
      <c r="R27" t="s">
        <v>34</v>
      </c>
      <c r="S27" s="18">
        <v>21.173578240648201</v>
      </c>
      <c r="T27" s="86"/>
      <c r="U27" s="86"/>
      <c r="V27" s="86"/>
      <c r="X27" s="33" t="s">
        <v>9</v>
      </c>
      <c r="Y27" s="34" t="s">
        <v>33</v>
      </c>
      <c r="AE27" s="53">
        <v>1</v>
      </c>
      <c r="AF27" t="s">
        <v>39</v>
      </c>
      <c r="AG27" t="s">
        <v>34</v>
      </c>
      <c r="AH27" s="18">
        <v>20.803123293382502</v>
      </c>
      <c r="AI27" s="86"/>
      <c r="AJ27" s="86"/>
      <c r="AK27" s="86"/>
      <c r="AM27" s="33" t="s">
        <v>9</v>
      </c>
      <c r="AN27" s="34" t="s">
        <v>33</v>
      </c>
    </row>
    <row r="28" spans="1:40">
      <c r="A28" s="53">
        <v>2</v>
      </c>
      <c r="B28" t="s">
        <v>30</v>
      </c>
      <c r="C28" t="s">
        <v>24</v>
      </c>
      <c r="D28" s="18">
        <v>27.8532821253714</v>
      </c>
      <c r="E28" s="86">
        <f>AVERAGE(D28:D29)</f>
        <v>27.655560631637698</v>
      </c>
      <c r="F28" s="86">
        <f>STDEV(D28:D30)</f>
        <v>0.25978728036175186</v>
      </c>
      <c r="G28" s="86">
        <f>F28/E28</f>
        <v>9.3936725355897397E-3</v>
      </c>
      <c r="I28" s="56">
        <v>0</v>
      </c>
      <c r="J28" s="24">
        <f>2/(((((J6)^(E13-E10))/((J5)^(E7-E7)))+1)*J17)</f>
        <v>2.6861795841094039E-2</v>
      </c>
      <c r="P28" s="53">
        <v>2</v>
      </c>
      <c r="Q28" t="s">
        <v>30</v>
      </c>
      <c r="R28" t="s">
        <v>24</v>
      </c>
      <c r="S28" s="18">
        <v>26.5686920706469</v>
      </c>
      <c r="T28" s="86">
        <f>AVERAGE(S28:S29)</f>
        <v>26.318763209731898</v>
      </c>
      <c r="U28" s="86">
        <f>STDEV(S28:S30)</f>
        <v>0.25880420813698057</v>
      </c>
      <c r="V28" s="86">
        <f>U28/T28</f>
        <v>9.8334487101309712E-3</v>
      </c>
      <c r="X28" s="56">
        <v>0</v>
      </c>
      <c r="Y28" s="24">
        <f>2/(((((Y6)^(T13-T10))/((Y5)^(T7-T7)))+1)*Y17)</f>
        <v>2.9008071233106687E-2</v>
      </c>
      <c r="AE28" s="53">
        <v>2</v>
      </c>
      <c r="AF28" t="s">
        <v>30</v>
      </c>
      <c r="AG28" t="s">
        <v>24</v>
      </c>
      <c r="AH28" s="18">
        <v>26.204051946183501</v>
      </c>
      <c r="AI28" s="86">
        <f>AVERAGE(AH28:AH29)</f>
        <v>25.975232491787949</v>
      </c>
      <c r="AJ28" s="86">
        <f>STDEV(AH28:AH30)</f>
        <v>0.31830458784874388</v>
      </c>
      <c r="AK28" s="86">
        <f>AJ28/AI28</f>
        <v>1.2254157415121333E-2</v>
      </c>
      <c r="AM28" s="56">
        <v>0</v>
      </c>
      <c r="AN28" s="24">
        <f>2/(((((AN6)^(AI13-AI10))/((AN5)^(AI7-AI7)))+1)*AN17)</f>
        <v>5.8145430336052781E-2</v>
      </c>
    </row>
    <row r="29" spans="1:40">
      <c r="A29" s="53">
        <v>2</v>
      </c>
      <c r="B29" t="s">
        <v>30</v>
      </c>
      <c r="C29" t="s">
        <v>24</v>
      </c>
      <c r="D29" s="18">
        <v>27.457839137903999</v>
      </c>
      <c r="E29" s="86"/>
      <c r="F29" s="86"/>
      <c r="G29" s="86"/>
      <c r="I29" s="56">
        <v>1</v>
      </c>
      <c r="J29" s="24">
        <f>2/(((((J6)^(E25-E22))/((J5)^(E19-E19)))+1)*J17)</f>
        <v>0.54061517594611674</v>
      </c>
      <c r="P29" s="53">
        <v>2</v>
      </c>
      <c r="Q29" t="s">
        <v>30</v>
      </c>
      <c r="R29" t="s">
        <v>24</v>
      </c>
      <c r="S29" s="18">
        <v>26.0688343488169</v>
      </c>
      <c r="T29" s="86"/>
      <c r="U29" s="86"/>
      <c r="V29" s="86"/>
      <c r="X29" s="56">
        <v>1</v>
      </c>
      <c r="Y29" s="24">
        <f>2/(((((Y6)^(T25-T22))/((Y5)^(T19-T19)))+1)*Y17)</f>
        <v>0.44129071456761904</v>
      </c>
      <c r="AE29" s="53">
        <v>2</v>
      </c>
      <c r="AF29" t="s">
        <v>30</v>
      </c>
      <c r="AG29" t="s">
        <v>24</v>
      </c>
      <c r="AH29" s="18">
        <v>25.746413037392401</v>
      </c>
      <c r="AI29" s="86"/>
      <c r="AJ29" s="86"/>
      <c r="AK29" s="86"/>
      <c r="AM29" s="56">
        <v>1</v>
      </c>
      <c r="AN29" s="24">
        <f>2/(((((AN6)^(AI25-AI22))/((AN5)^(AI19-AI19)))+1)*AN17)</f>
        <v>0.38796144266235411</v>
      </c>
    </row>
    <row r="30" spans="1:40">
      <c r="A30" s="53">
        <v>2</v>
      </c>
      <c r="B30" t="s">
        <v>30</v>
      </c>
      <c r="C30" t="s">
        <v>24</v>
      </c>
      <c r="D30" s="18">
        <v>27.363692637742499</v>
      </c>
      <c r="E30" s="86"/>
      <c r="F30" s="86"/>
      <c r="G30" s="86"/>
      <c r="I30" s="56">
        <v>2</v>
      </c>
      <c r="J30" s="24">
        <f>2/(((((J6)^(E37-E34))/((J5)^(E31-E31)))+1)*J18)</f>
        <v>0.91114565555474369</v>
      </c>
      <c r="P30" s="53">
        <v>2</v>
      </c>
      <c r="Q30" t="s">
        <v>30</v>
      </c>
      <c r="R30" t="s">
        <v>24</v>
      </c>
      <c r="S30" s="18">
        <v>26.202377867469998</v>
      </c>
      <c r="T30" s="86"/>
      <c r="U30" s="86"/>
      <c r="V30" s="86"/>
      <c r="X30" s="56">
        <v>2</v>
      </c>
      <c r="Y30" s="24">
        <f>2/(((((Y6)^(T37-T34))/((Y5)^(T31-T31)))+1)*Y18)</f>
        <v>0.80613625138461231</v>
      </c>
      <c r="AE30" s="53">
        <v>2</v>
      </c>
      <c r="AF30" t="s">
        <v>30</v>
      </c>
      <c r="AG30" t="s">
        <v>24</v>
      </c>
      <c r="AH30" s="18">
        <v>25.591985308097001</v>
      </c>
      <c r="AI30" s="86"/>
      <c r="AJ30" s="86"/>
      <c r="AK30" s="86"/>
      <c r="AM30" s="56">
        <v>2</v>
      </c>
      <c r="AN30" s="24">
        <f>2/(((((AN6)^(AI37-AI34))/((AN5)^(AI31-AI31)))+1)*AN18)</f>
        <v>0.78975563723303499</v>
      </c>
    </row>
    <row r="31" spans="1:40">
      <c r="A31" s="53">
        <v>2</v>
      </c>
      <c r="B31" t="s">
        <v>23</v>
      </c>
      <c r="C31" t="s">
        <v>24</v>
      </c>
      <c r="D31" s="18">
        <v>20.350044082933401</v>
      </c>
      <c r="E31" s="86">
        <f>AVERAGE(D31:D33)</f>
        <v>20.175850519509765</v>
      </c>
      <c r="F31" s="86">
        <f>STDEV(D31:D33)</f>
        <v>0.15104318998083799</v>
      </c>
      <c r="G31" s="86">
        <f>F31/E31</f>
        <v>7.4863356979563925E-3</v>
      </c>
      <c r="I31" s="56">
        <v>4</v>
      </c>
      <c r="J31" s="24">
        <f>2/(((((J6)^(E49-E46))/((J5)^(E43-E43)))+1)*J19)</f>
        <v>0.81212638912380031</v>
      </c>
      <c r="P31" s="53">
        <v>2</v>
      </c>
      <c r="Q31" t="s">
        <v>23</v>
      </c>
      <c r="R31" t="s">
        <v>24</v>
      </c>
      <c r="S31" s="18">
        <v>19.037023228146101</v>
      </c>
      <c r="T31" s="86">
        <f>AVERAGE(S31:S33)</f>
        <v>18.903519020148433</v>
      </c>
      <c r="U31" s="86">
        <f>STDEV(S31:S33)</f>
        <v>0.1156258486214284</v>
      </c>
      <c r="V31" s="86">
        <f>U31/T31</f>
        <v>6.1166309033882987E-3</v>
      </c>
      <c r="X31" s="57">
        <v>4</v>
      </c>
      <c r="Y31" s="28">
        <f>2/(((((Y6)^(T49-T46))/((Y5)^(T43-T43)))+1)*Y19)</f>
        <v>0.86919105614378056</v>
      </c>
      <c r="AE31" s="53">
        <v>2</v>
      </c>
      <c r="AF31" t="s">
        <v>23</v>
      </c>
      <c r="AG31" t="s">
        <v>24</v>
      </c>
      <c r="AH31" s="18">
        <v>18.476862775025101</v>
      </c>
      <c r="AI31" s="86">
        <f>AVERAGE(AH31:AH33)</f>
        <v>18.193080782243232</v>
      </c>
      <c r="AJ31" s="86">
        <f>STDEV(AH31:AH33)</f>
        <v>0.24599023783043575</v>
      </c>
      <c r="AK31" s="86">
        <f>AJ31/AI31</f>
        <v>1.3521087537330487E-2</v>
      </c>
      <c r="AM31" s="56">
        <v>4</v>
      </c>
      <c r="AN31" s="24">
        <f>2/(((((AN6)^(AI49-AI46))/((AN5)^(AI43-AI43)))+1)*AN19)</f>
        <v>0.94780867695584636</v>
      </c>
    </row>
    <row r="32" spans="1:40">
      <c r="A32" s="53">
        <v>2</v>
      </c>
      <c r="B32" t="s">
        <v>23</v>
      </c>
      <c r="C32" t="s">
        <v>24</v>
      </c>
      <c r="D32" s="18">
        <v>20.081237283453</v>
      </c>
      <c r="E32" s="86"/>
      <c r="F32" s="86"/>
      <c r="G32" s="86"/>
      <c r="I32" s="57"/>
      <c r="J32" s="28"/>
      <c r="P32" s="53">
        <v>2</v>
      </c>
      <c r="Q32" t="s">
        <v>23</v>
      </c>
      <c r="R32" t="s">
        <v>24</v>
      </c>
      <c r="S32" s="18">
        <v>18.838111053275099</v>
      </c>
      <c r="T32" s="86"/>
      <c r="U32" s="86"/>
      <c r="V32" s="86"/>
      <c r="AE32" s="53">
        <v>2</v>
      </c>
      <c r="AF32" t="s">
        <v>23</v>
      </c>
      <c r="AG32" t="s">
        <v>24</v>
      </c>
      <c r="AH32" s="18">
        <v>18.0406052434702</v>
      </c>
      <c r="AI32" s="86"/>
      <c r="AJ32" s="86"/>
      <c r="AK32" s="86"/>
      <c r="AM32" s="57"/>
      <c r="AN32" s="28"/>
    </row>
    <row r="33" spans="1:40">
      <c r="A33" s="53">
        <v>2</v>
      </c>
      <c r="B33" t="s">
        <v>23</v>
      </c>
      <c r="C33" t="s">
        <v>24</v>
      </c>
      <c r="D33" s="18">
        <v>20.096270192142899</v>
      </c>
      <c r="E33" s="86"/>
      <c r="F33" s="86"/>
      <c r="G33" s="86"/>
      <c r="P33" s="53">
        <v>2</v>
      </c>
      <c r="Q33" t="s">
        <v>23</v>
      </c>
      <c r="R33" t="s">
        <v>24</v>
      </c>
      <c r="S33" s="18">
        <v>18.8354227790241</v>
      </c>
      <c r="T33" s="86"/>
      <c r="U33" s="86"/>
      <c r="V33" s="86"/>
      <c r="AE33" s="53">
        <v>2</v>
      </c>
      <c r="AF33" t="s">
        <v>23</v>
      </c>
      <c r="AG33" t="s">
        <v>24</v>
      </c>
      <c r="AH33" s="18">
        <v>18.061774328234399</v>
      </c>
      <c r="AI33" s="86"/>
      <c r="AJ33" s="86"/>
      <c r="AK33" s="86"/>
    </row>
    <row r="34" spans="1:40">
      <c r="A34" s="53">
        <v>2</v>
      </c>
      <c r="B34" t="s">
        <v>39</v>
      </c>
      <c r="C34" t="s">
        <v>24</v>
      </c>
      <c r="D34" s="18">
        <v>22.788205011551401</v>
      </c>
      <c r="E34" s="86">
        <f>AVERAGE(D34:D36)</f>
        <v>22.768294091499765</v>
      </c>
      <c r="F34" s="86">
        <f>STDEV(D34:D36)</f>
        <v>0.11033912021089015</v>
      </c>
      <c r="G34" s="86">
        <f>F34/E34</f>
        <v>4.8461742354287216E-3</v>
      </c>
      <c r="I34" s="41"/>
      <c r="J34" s="41"/>
      <c r="P34" s="53">
        <v>2</v>
      </c>
      <c r="Q34" t="s">
        <v>39</v>
      </c>
      <c r="R34" t="s">
        <v>24</v>
      </c>
      <c r="S34" s="18">
        <v>21.3143818648029</v>
      </c>
      <c r="T34" s="86">
        <f>AVERAGE(S34:S36)</f>
        <v>21.134235549031199</v>
      </c>
      <c r="U34" s="86">
        <f>STDEV(S34:S36)</f>
        <v>0.19913571013926715</v>
      </c>
      <c r="V34" s="86">
        <f>U34/T34</f>
        <v>9.4224231426433391E-3</v>
      </c>
      <c r="X34" s="41"/>
      <c r="Y34" s="41"/>
      <c r="AE34" s="53">
        <v>2</v>
      </c>
      <c r="AF34" t="s">
        <v>39</v>
      </c>
      <c r="AG34" t="s">
        <v>24</v>
      </c>
      <c r="AH34" s="18">
        <v>20.244357370916099</v>
      </c>
      <c r="AI34" s="86">
        <f>AVERAGE(AH34:AH36)</f>
        <v>20.013342108725134</v>
      </c>
      <c r="AJ34" s="86">
        <f>STDEV(AH34:AH36)</f>
        <v>0.20028360336244386</v>
      </c>
      <c r="AK34" s="86">
        <f>AJ34/AI34</f>
        <v>1.0007504107728566E-2</v>
      </c>
      <c r="AM34" s="41"/>
      <c r="AN34" s="41"/>
    </row>
    <row r="35" spans="1:40">
      <c r="A35" s="53">
        <v>2</v>
      </c>
      <c r="B35" t="s">
        <v>39</v>
      </c>
      <c r="C35" t="s">
        <v>24</v>
      </c>
      <c r="D35" s="18">
        <v>22.649355202018199</v>
      </c>
      <c r="E35" s="86"/>
      <c r="F35" s="86"/>
      <c r="G35" s="86"/>
      <c r="I35" s="41"/>
      <c r="J35" s="41"/>
      <c r="P35" s="53">
        <v>2</v>
      </c>
      <c r="Q35" t="s">
        <v>39</v>
      </c>
      <c r="R35" t="s">
        <v>24</v>
      </c>
      <c r="S35" s="18">
        <v>20.920406543856899</v>
      </c>
      <c r="T35" s="86"/>
      <c r="U35" s="86"/>
      <c r="V35" s="86"/>
      <c r="X35" s="41"/>
      <c r="Y35" s="41"/>
      <c r="AE35" s="53">
        <v>2</v>
      </c>
      <c r="AF35" t="s">
        <v>39</v>
      </c>
      <c r="AG35" t="s">
        <v>24</v>
      </c>
      <c r="AH35" s="18">
        <v>19.888481229425199</v>
      </c>
      <c r="AI35" s="86"/>
      <c r="AJ35" s="86"/>
      <c r="AK35" s="86"/>
      <c r="AM35" s="41"/>
      <c r="AN35" s="41"/>
    </row>
    <row r="36" spans="1:40">
      <c r="A36" s="53">
        <v>2</v>
      </c>
      <c r="B36" t="s">
        <v>39</v>
      </c>
      <c r="C36" t="s">
        <v>24</v>
      </c>
      <c r="D36" s="18">
        <v>22.867322060929698</v>
      </c>
      <c r="E36" s="86"/>
      <c r="F36" s="86"/>
      <c r="G36" s="86"/>
      <c r="I36" s="41"/>
      <c r="J36" s="41"/>
      <c r="P36" s="53">
        <v>2</v>
      </c>
      <c r="Q36" t="s">
        <v>39</v>
      </c>
      <c r="R36" t="s">
        <v>24</v>
      </c>
      <c r="S36" s="18">
        <v>21.167918238433799</v>
      </c>
      <c r="T36" s="86"/>
      <c r="U36" s="86"/>
      <c r="V36" s="86"/>
      <c r="X36" s="41"/>
      <c r="Y36" s="41"/>
      <c r="AE36" s="53">
        <v>2</v>
      </c>
      <c r="AF36" t="s">
        <v>39</v>
      </c>
      <c r="AG36" t="s">
        <v>24</v>
      </c>
      <c r="AH36" s="18">
        <v>19.907187725834099</v>
      </c>
      <c r="AI36" s="86"/>
      <c r="AJ36" s="86"/>
      <c r="AK36" s="86"/>
      <c r="AM36" s="41"/>
      <c r="AN36" s="41"/>
    </row>
    <row r="37" spans="1:40">
      <c r="A37" s="53">
        <v>2</v>
      </c>
      <c r="B37" t="s">
        <v>39</v>
      </c>
      <c r="C37" t="s">
        <v>34</v>
      </c>
      <c r="D37" s="18">
        <v>23.175597163159299</v>
      </c>
      <c r="E37" s="86">
        <f>AVERAGE(D37:D39)</f>
        <v>23.083207154764136</v>
      </c>
      <c r="F37" s="86">
        <f>STDEV(D37:D39)</f>
        <v>0.19665946878305815</v>
      </c>
      <c r="G37" s="86">
        <f>F37/E37</f>
        <v>8.5195903439470571E-3</v>
      </c>
      <c r="I37" s="41"/>
      <c r="J37" s="41"/>
      <c r="P37" s="53">
        <v>2</v>
      </c>
      <c r="Q37" t="s">
        <v>39</v>
      </c>
      <c r="R37" t="s">
        <v>34</v>
      </c>
      <c r="S37" s="18">
        <v>21.859704664403701</v>
      </c>
      <c r="T37" s="86">
        <f>AVERAGE(S37:S39)</f>
        <v>21.767765299022631</v>
      </c>
      <c r="U37" s="86">
        <f>STDEV(S37:S39)</f>
        <v>0.2146087087695584</v>
      </c>
      <c r="V37" s="86">
        <f>U37/T37</f>
        <v>9.8590142727785785E-3</v>
      </c>
      <c r="X37" s="41"/>
      <c r="Y37" s="41"/>
      <c r="AE37" s="53">
        <v>2</v>
      </c>
      <c r="AF37" t="s">
        <v>39</v>
      </c>
      <c r="AG37" t="s">
        <v>34</v>
      </c>
      <c r="AH37" s="18">
        <v>20.635165763857099</v>
      </c>
      <c r="AI37" s="86">
        <f>AVERAGE(AH37:AH39)</f>
        <v>20.688213909648699</v>
      </c>
      <c r="AJ37" s="86">
        <f>STDEV(AH37:AH39)</f>
        <v>0.19759048530777751</v>
      </c>
      <c r="AK37" s="86">
        <f>AJ37/AI37</f>
        <v>9.5508721134995624E-3</v>
      </c>
      <c r="AM37" s="41"/>
      <c r="AN37" s="41"/>
    </row>
    <row r="38" spans="1:40">
      <c r="A38" s="53">
        <v>2</v>
      </c>
      <c r="B38" t="s">
        <v>39</v>
      </c>
      <c r="C38" t="s">
        <v>34</v>
      </c>
      <c r="D38" s="18">
        <v>22.857365242929401</v>
      </c>
      <c r="E38" s="86"/>
      <c r="F38" s="86"/>
      <c r="G38" s="86"/>
      <c r="I38" s="32"/>
      <c r="J38" s="32"/>
      <c r="P38" s="53">
        <v>2</v>
      </c>
      <c r="Q38" t="s">
        <v>39</v>
      </c>
      <c r="R38" t="s">
        <v>34</v>
      </c>
      <c r="S38" s="18">
        <v>21.921087519578901</v>
      </c>
      <c r="T38" s="86"/>
      <c r="U38" s="86"/>
      <c r="V38" s="86"/>
      <c r="X38" s="32"/>
      <c r="Y38" s="32"/>
      <c r="AE38" s="53">
        <v>2</v>
      </c>
      <c r="AF38" t="s">
        <v>39</v>
      </c>
      <c r="AG38" t="s">
        <v>34</v>
      </c>
      <c r="AH38" s="18">
        <v>20.522562488385599</v>
      </c>
      <c r="AI38" s="86"/>
      <c r="AJ38" s="86"/>
      <c r="AK38" s="86"/>
      <c r="AM38" s="32"/>
      <c r="AN38" s="32"/>
    </row>
    <row r="39" spans="1:40">
      <c r="A39" s="53">
        <v>2</v>
      </c>
      <c r="B39" t="s">
        <v>39</v>
      </c>
      <c r="C39" t="s">
        <v>34</v>
      </c>
      <c r="D39" s="18">
        <v>23.2166590582037</v>
      </c>
      <c r="E39" s="86"/>
      <c r="F39" s="86"/>
      <c r="G39" s="86"/>
      <c r="I39" s="41"/>
      <c r="J39" s="41"/>
      <c r="P39" s="53">
        <v>2</v>
      </c>
      <c r="Q39" t="s">
        <v>39</v>
      </c>
      <c r="R39" t="s">
        <v>34</v>
      </c>
      <c r="S39" s="18">
        <v>21.5225037130853</v>
      </c>
      <c r="T39" s="86"/>
      <c r="U39" s="86"/>
      <c r="V39" s="86"/>
      <c r="X39" s="41"/>
      <c r="Y39" s="41"/>
      <c r="AE39" s="53">
        <v>2</v>
      </c>
      <c r="AF39" t="s">
        <v>39</v>
      </c>
      <c r="AG39" t="s">
        <v>34</v>
      </c>
      <c r="AH39" s="18">
        <v>20.906913476703401</v>
      </c>
      <c r="AI39" s="86"/>
      <c r="AJ39" s="86"/>
      <c r="AK39" s="86"/>
      <c r="AM39" s="41"/>
      <c r="AN39" s="41"/>
    </row>
    <row r="40" spans="1:40">
      <c r="A40" s="53">
        <v>4</v>
      </c>
      <c r="B40" t="s">
        <v>30</v>
      </c>
      <c r="C40" t="s">
        <v>24</v>
      </c>
      <c r="D40" s="18">
        <v>26.936759110875499</v>
      </c>
      <c r="E40" s="86">
        <f>AVERAGE(D40:D42)</f>
        <v>26.7940747339191</v>
      </c>
      <c r="F40" s="86">
        <f>STDEV(D40:D42)</f>
        <v>0.13634090439889199</v>
      </c>
      <c r="G40" s="86">
        <f>F40/E40</f>
        <v>5.0884721996500067E-3</v>
      </c>
      <c r="I40" s="59"/>
      <c r="J40" s="32"/>
      <c r="P40" s="53">
        <v>4</v>
      </c>
      <c r="Q40" t="s">
        <v>30</v>
      </c>
      <c r="R40" t="s">
        <v>24</v>
      </c>
      <c r="S40" s="18">
        <v>26.901295631621299</v>
      </c>
      <c r="T40" s="86">
        <f>AVERAGE(S40:S42)</f>
        <v>26.713104084068732</v>
      </c>
      <c r="U40" s="86">
        <f>STDEV(S40:S42)</f>
        <v>0.17879615238118673</v>
      </c>
      <c r="V40" s="86">
        <f>U40/T40</f>
        <v>6.6932001544447207E-3</v>
      </c>
      <c r="X40" s="59"/>
      <c r="Y40" s="32"/>
      <c r="AE40" s="53">
        <v>4</v>
      </c>
      <c r="AF40" t="s">
        <v>30</v>
      </c>
      <c r="AG40" t="s">
        <v>24</v>
      </c>
      <c r="AH40" s="18">
        <v>26.742246183493801</v>
      </c>
      <c r="AI40" s="86">
        <f>AVERAGE(AH40:AH42)</f>
        <v>26.480324986875232</v>
      </c>
      <c r="AJ40" s="86">
        <f>STDEV(AH40:AH42)</f>
        <v>0.22728909723098711</v>
      </c>
      <c r="AK40" s="86">
        <f>AJ40/AI40</f>
        <v>8.5833197796341704E-3</v>
      </c>
      <c r="AM40" s="59"/>
      <c r="AN40" s="32"/>
    </row>
    <row r="41" spans="1:40">
      <c r="A41" s="53">
        <v>4</v>
      </c>
      <c r="B41" t="s">
        <v>30</v>
      </c>
      <c r="C41" t="s">
        <v>24</v>
      </c>
      <c r="D41" s="18">
        <v>26.665115545851101</v>
      </c>
      <c r="E41" s="86"/>
      <c r="F41" s="86"/>
      <c r="G41" s="86"/>
      <c r="I41" s="59"/>
      <c r="J41" s="32"/>
      <c r="P41" s="53">
        <v>4</v>
      </c>
      <c r="Q41" t="s">
        <v>30</v>
      </c>
      <c r="R41" t="s">
        <v>24</v>
      </c>
      <c r="S41" s="18">
        <v>26.5454826672919</v>
      </c>
      <c r="T41" s="86"/>
      <c r="U41" s="86"/>
      <c r="V41" s="86"/>
      <c r="X41" s="59"/>
      <c r="Y41" s="32"/>
      <c r="AE41" s="53">
        <v>4</v>
      </c>
      <c r="AF41" t="s">
        <v>30</v>
      </c>
      <c r="AG41" t="s">
        <v>24</v>
      </c>
      <c r="AH41" s="18">
        <v>26.363796948681902</v>
      </c>
      <c r="AI41" s="86"/>
      <c r="AJ41" s="86"/>
      <c r="AK41" s="86"/>
      <c r="AM41" s="59"/>
      <c r="AN41" s="32"/>
    </row>
    <row r="42" spans="1:40">
      <c r="A42" s="53">
        <v>4</v>
      </c>
      <c r="B42" t="s">
        <v>30</v>
      </c>
      <c r="C42" t="s">
        <v>24</v>
      </c>
      <c r="D42" s="18">
        <v>26.780349545030699</v>
      </c>
      <c r="E42" s="86"/>
      <c r="F42" s="86"/>
      <c r="G42" s="86"/>
      <c r="I42" s="59"/>
      <c r="J42" s="32"/>
      <c r="P42" s="53">
        <v>4</v>
      </c>
      <c r="Q42" t="s">
        <v>30</v>
      </c>
      <c r="R42" t="s">
        <v>24</v>
      </c>
      <c r="S42" s="18">
        <v>26.692533953293001</v>
      </c>
      <c r="T42" s="86"/>
      <c r="U42" s="86"/>
      <c r="V42" s="86"/>
      <c r="X42" s="59"/>
      <c r="Y42" s="32"/>
      <c r="AE42" s="53">
        <v>4</v>
      </c>
      <c r="AF42" t="s">
        <v>30</v>
      </c>
      <c r="AG42" t="s">
        <v>24</v>
      </c>
      <c r="AH42" s="18">
        <v>26.334931828449999</v>
      </c>
      <c r="AI42" s="86"/>
      <c r="AJ42" s="86"/>
      <c r="AK42" s="86"/>
      <c r="AM42" s="59"/>
      <c r="AN42" s="32"/>
    </row>
    <row r="43" spans="1:40">
      <c r="A43" s="53">
        <v>4</v>
      </c>
      <c r="B43" t="s">
        <v>23</v>
      </c>
      <c r="C43" t="s">
        <v>24</v>
      </c>
      <c r="D43" s="18">
        <v>18.567184160938599</v>
      </c>
      <c r="E43" s="86">
        <f>AVERAGE(D43:D45)</f>
        <v>18.538671107619567</v>
      </c>
      <c r="F43" s="86">
        <f>STDEV(D43:D45)</f>
        <v>2.9191580524356043E-2</v>
      </c>
      <c r="G43" s="86">
        <f>F43/E43</f>
        <v>1.5746317713332769E-3</v>
      </c>
      <c r="I43" s="59"/>
      <c r="J43" s="32"/>
      <c r="P43" s="53">
        <v>4</v>
      </c>
      <c r="Q43" t="s">
        <v>23</v>
      </c>
      <c r="R43" t="s">
        <v>24</v>
      </c>
      <c r="S43" s="18">
        <v>18.581111660235798</v>
      </c>
      <c r="T43" s="86">
        <f>AVERAGE(S43:S45)</f>
        <v>18.621453862912233</v>
      </c>
      <c r="U43" s="86">
        <f>STDEV(S43:S45)</f>
        <v>4.405087793046155E-2</v>
      </c>
      <c r="V43" s="86">
        <f>U43/T43</f>
        <v>2.3655982102555539E-3</v>
      </c>
      <c r="X43" s="59"/>
      <c r="Y43" s="32"/>
      <c r="AE43" s="53">
        <v>4</v>
      </c>
      <c r="AF43" t="s">
        <v>23</v>
      </c>
      <c r="AG43" t="s">
        <v>24</v>
      </c>
      <c r="AH43" s="18">
        <v>17.9237737071862</v>
      </c>
      <c r="AI43" s="86">
        <f>AVERAGE(AH43:AH45)</f>
        <v>17.87556869506167</v>
      </c>
      <c r="AJ43" s="86">
        <f>STDEV(AH43:AH45)</f>
        <v>9.7217968449994308E-2</v>
      </c>
      <c r="AK43" s="86">
        <f>AJ43/AI43</f>
        <v>5.4385944362627123E-3</v>
      </c>
      <c r="AM43" s="59"/>
      <c r="AN43" s="32"/>
    </row>
    <row r="44" spans="1:40">
      <c r="A44" s="53">
        <v>4</v>
      </c>
      <c r="B44" t="s">
        <v>23</v>
      </c>
      <c r="C44" t="s">
        <v>24</v>
      </c>
      <c r="D44" s="18">
        <v>18.5088452933614</v>
      </c>
      <c r="E44" s="86"/>
      <c r="F44" s="86"/>
      <c r="G44" s="86"/>
      <c r="I44" s="59"/>
      <c r="J44" s="32"/>
      <c r="P44" s="53">
        <v>4</v>
      </c>
      <c r="Q44" t="s">
        <v>23</v>
      </c>
      <c r="R44" t="s">
        <v>24</v>
      </c>
      <c r="S44" s="18">
        <v>18.614794760023599</v>
      </c>
      <c r="T44" s="86"/>
      <c r="U44" s="86"/>
      <c r="V44" s="86"/>
      <c r="X44" s="59"/>
      <c r="Y44" s="32"/>
      <c r="AE44" s="53">
        <v>4</v>
      </c>
      <c r="AF44" t="s">
        <v>23</v>
      </c>
      <c r="AG44" t="s">
        <v>24</v>
      </c>
      <c r="AH44" s="18">
        <v>17.763667891783001</v>
      </c>
      <c r="AI44" s="86"/>
      <c r="AJ44" s="86"/>
      <c r="AK44" s="86"/>
      <c r="AM44" s="59"/>
      <c r="AN44" s="32"/>
    </row>
    <row r="45" spans="1:40">
      <c r="A45" s="53">
        <v>4</v>
      </c>
      <c r="B45" t="s">
        <v>23</v>
      </c>
      <c r="C45" t="s">
        <v>24</v>
      </c>
      <c r="D45" s="18">
        <v>18.5399838685587</v>
      </c>
      <c r="E45" s="86"/>
      <c r="F45" s="86"/>
      <c r="G45" s="86"/>
      <c r="I45" s="32"/>
      <c r="J45" s="32"/>
      <c r="P45" s="53">
        <v>4</v>
      </c>
      <c r="Q45" t="s">
        <v>23</v>
      </c>
      <c r="R45" t="s">
        <v>24</v>
      </c>
      <c r="S45" s="18">
        <v>18.668455168477301</v>
      </c>
      <c r="T45" s="86"/>
      <c r="U45" s="86"/>
      <c r="V45" s="86"/>
      <c r="X45" s="32"/>
      <c r="Y45" s="32"/>
      <c r="AE45" s="53">
        <v>4</v>
      </c>
      <c r="AF45" t="s">
        <v>23</v>
      </c>
      <c r="AG45" t="s">
        <v>24</v>
      </c>
      <c r="AH45" s="18">
        <v>17.939264486215801</v>
      </c>
      <c r="AI45" s="86"/>
      <c r="AJ45" s="86"/>
      <c r="AK45" s="86"/>
      <c r="AM45" s="32"/>
      <c r="AN45" s="32"/>
    </row>
    <row r="46" spans="1:40">
      <c r="A46" s="53">
        <v>4</v>
      </c>
      <c r="B46" t="s">
        <v>39</v>
      </c>
      <c r="C46" t="s">
        <v>24</v>
      </c>
      <c r="D46" s="18">
        <v>21.675129811802201</v>
      </c>
      <c r="E46" s="86">
        <f>AVERAGE(D46:D48)</f>
        <v>21.720402783194867</v>
      </c>
      <c r="F46" s="86">
        <f>STDEV(D46:D48)</f>
        <v>4.8097737596179697E-2</v>
      </c>
      <c r="G46" s="86">
        <f>F46/E46</f>
        <v>2.2144035760420172E-3</v>
      </c>
      <c r="I46" s="41"/>
      <c r="J46" s="41"/>
      <c r="P46" s="53">
        <v>4</v>
      </c>
      <c r="Q46" t="s">
        <v>39</v>
      </c>
      <c r="R46" t="s">
        <v>24</v>
      </c>
      <c r="S46" s="18">
        <v>21.2002819239</v>
      </c>
      <c r="T46" s="86">
        <f>AVERAGE(S46:S48)</f>
        <v>21.203614768141602</v>
      </c>
      <c r="U46" s="86">
        <f>STDEV(S46:S48)</f>
        <v>2.9556640503801447E-3</v>
      </c>
      <c r="V46" s="86">
        <f>U46/T46</f>
        <v>1.3939434774211355E-4</v>
      </c>
      <c r="X46" s="41"/>
      <c r="Y46" s="41"/>
      <c r="AE46" s="53">
        <v>4</v>
      </c>
      <c r="AF46" t="s">
        <v>39</v>
      </c>
      <c r="AG46" t="s">
        <v>24</v>
      </c>
      <c r="AH46" s="18">
        <v>20.142786525178799</v>
      </c>
      <c r="AI46" s="86">
        <f>AVERAGE(AH46:AH48)</f>
        <v>20.077343342428602</v>
      </c>
      <c r="AJ46" s="86">
        <f>STDEV(AH46:AH48)</f>
        <v>0.10106483495084893</v>
      </c>
      <c r="AK46" s="86">
        <f>AJ46/AI46</f>
        <v>5.0337752972163842E-3</v>
      </c>
      <c r="AM46" s="41"/>
      <c r="AN46" s="41"/>
    </row>
    <row r="47" spans="1:40">
      <c r="A47" s="53">
        <v>4</v>
      </c>
      <c r="B47" t="s">
        <v>39</v>
      </c>
      <c r="C47" t="s">
        <v>24</v>
      </c>
      <c r="D47" s="18">
        <v>21.770898933423101</v>
      </c>
      <c r="E47" s="86"/>
      <c r="F47" s="86"/>
      <c r="G47" s="86"/>
      <c r="I47" s="41"/>
      <c r="J47" s="41"/>
      <c r="P47" s="53">
        <v>4</v>
      </c>
      <c r="Q47" t="s">
        <v>39</v>
      </c>
      <c r="R47" t="s">
        <v>24</v>
      </c>
      <c r="S47" s="18">
        <v>21.205917635016199</v>
      </c>
      <c r="T47" s="86"/>
      <c r="U47" s="86"/>
      <c r="V47" s="86"/>
      <c r="X47" s="41"/>
      <c r="Y47" s="41"/>
      <c r="AE47" s="53">
        <v>4</v>
      </c>
      <c r="AF47" t="s">
        <v>39</v>
      </c>
      <c r="AG47" t="s">
        <v>24</v>
      </c>
      <c r="AH47" s="18">
        <v>20.1282996647302</v>
      </c>
      <c r="AI47" s="86"/>
      <c r="AJ47" s="86"/>
      <c r="AK47" s="86"/>
      <c r="AM47" s="41"/>
      <c r="AN47" s="41"/>
    </row>
    <row r="48" spans="1:40">
      <c r="A48" s="53">
        <v>4</v>
      </c>
      <c r="B48" t="s">
        <v>39</v>
      </c>
      <c r="C48" t="s">
        <v>24</v>
      </c>
      <c r="D48" s="18">
        <v>21.7151796043593</v>
      </c>
      <c r="E48" s="86"/>
      <c r="F48" s="86"/>
      <c r="G48" s="86"/>
      <c r="I48" s="41"/>
      <c r="J48" s="41"/>
      <c r="P48" s="53">
        <v>4</v>
      </c>
      <c r="Q48" t="s">
        <v>39</v>
      </c>
      <c r="R48" t="s">
        <v>24</v>
      </c>
      <c r="S48" s="18">
        <v>21.204644745508599</v>
      </c>
      <c r="T48" s="86"/>
      <c r="U48" s="86"/>
      <c r="V48" s="86"/>
      <c r="X48" s="41"/>
      <c r="Y48" s="41"/>
      <c r="AE48" s="53">
        <v>4</v>
      </c>
      <c r="AF48" t="s">
        <v>39</v>
      </c>
      <c r="AG48" t="s">
        <v>24</v>
      </c>
      <c r="AH48" s="18">
        <v>19.960943837376799</v>
      </c>
      <c r="AI48" s="86"/>
      <c r="AJ48" s="86"/>
      <c r="AK48" s="86"/>
      <c r="AM48" s="41"/>
      <c r="AN48" s="41"/>
    </row>
    <row r="49" spans="1:40">
      <c r="A49" s="53">
        <v>4</v>
      </c>
      <c r="B49" t="s">
        <v>39</v>
      </c>
      <c r="C49" t="s">
        <v>34</v>
      </c>
      <c r="D49" s="18">
        <v>22.300622748152701</v>
      </c>
      <c r="E49" s="86">
        <f>AVERAGE(D49:D51)</f>
        <v>22.312890301141497</v>
      </c>
      <c r="F49" s="86">
        <f>STDEV(D49:D51)</f>
        <v>0.13217533518412058</v>
      </c>
      <c r="G49" s="86">
        <f>F49/E49</f>
        <v>5.9237209254490294E-3</v>
      </c>
      <c r="I49" s="41"/>
      <c r="J49" s="41"/>
      <c r="P49" s="53">
        <v>4</v>
      </c>
      <c r="Q49" t="s">
        <v>39</v>
      </c>
      <c r="R49" t="s">
        <v>34</v>
      </c>
      <c r="S49" s="18">
        <v>21.7995052360153</v>
      </c>
      <c r="T49" s="86">
        <f>AVERAGE(S49:S51)</f>
        <v>21.627605127368934</v>
      </c>
      <c r="U49" s="86">
        <f>STDEV(S49:S51)</f>
        <v>0.14914691091876858</v>
      </c>
      <c r="V49" s="86">
        <f>U49/T49</f>
        <v>6.8961362129748103E-3</v>
      </c>
      <c r="X49" s="41"/>
      <c r="Y49" s="41"/>
      <c r="AE49" s="53">
        <v>4</v>
      </c>
      <c r="AF49" t="s">
        <v>39</v>
      </c>
      <c r="AG49" t="s">
        <v>34</v>
      </c>
      <c r="AH49" s="18">
        <v>20.2016950645924</v>
      </c>
      <c r="AI49" s="86">
        <f>AVERAGE(AH49:AH51)</f>
        <v>20.258932043472001</v>
      </c>
      <c r="AJ49" s="86">
        <f>STDEV(AH49:AH51)</f>
        <v>0.16277460019992454</v>
      </c>
      <c r="AK49" s="86">
        <f>AJ49/AI49</f>
        <v>8.0347078439593819E-3</v>
      </c>
      <c r="AM49" s="41"/>
      <c r="AN49" s="41"/>
    </row>
    <row r="50" spans="1:40">
      <c r="A50" s="53">
        <v>4</v>
      </c>
      <c r="B50" t="s">
        <v>39</v>
      </c>
      <c r="C50" t="s">
        <v>34</v>
      </c>
      <c r="D50" s="18">
        <v>22.187276403695201</v>
      </c>
      <c r="E50" s="86"/>
      <c r="F50" s="86"/>
      <c r="G50" s="86"/>
      <c r="I50" s="32"/>
      <c r="J50" s="32"/>
      <c r="P50" s="53">
        <v>4</v>
      </c>
      <c r="Q50" t="s">
        <v>39</v>
      </c>
      <c r="R50" t="s">
        <v>34</v>
      </c>
      <c r="S50" s="18">
        <v>21.550741630267101</v>
      </c>
      <c r="T50" s="86"/>
      <c r="U50" s="86"/>
      <c r="V50" s="86"/>
      <c r="X50" s="32"/>
      <c r="Y50" s="32"/>
      <c r="AE50" s="53">
        <v>4</v>
      </c>
      <c r="AF50" t="s">
        <v>39</v>
      </c>
      <c r="AG50" t="s">
        <v>34</v>
      </c>
      <c r="AH50" s="18">
        <v>20.132506936924099</v>
      </c>
      <c r="AI50" s="86"/>
      <c r="AJ50" s="86"/>
      <c r="AK50" s="86"/>
      <c r="AM50" s="32"/>
      <c r="AN50" s="32"/>
    </row>
    <row r="51" spans="1:40">
      <c r="A51" s="53">
        <v>4</v>
      </c>
      <c r="B51" t="s">
        <v>39</v>
      </c>
      <c r="C51" t="s">
        <v>34</v>
      </c>
      <c r="D51" s="18">
        <v>22.4507717515766</v>
      </c>
      <c r="E51" s="86"/>
      <c r="F51" s="86"/>
      <c r="G51" s="86"/>
      <c r="I51" s="41"/>
      <c r="J51" s="41"/>
      <c r="P51" s="53">
        <v>4</v>
      </c>
      <c r="Q51" t="s">
        <v>39</v>
      </c>
      <c r="R51" t="s">
        <v>34</v>
      </c>
      <c r="S51" s="18">
        <v>21.532568515824401</v>
      </c>
      <c r="T51" s="86"/>
      <c r="U51" s="86"/>
      <c r="V51" s="86"/>
      <c r="X51" s="41"/>
      <c r="Y51" s="41"/>
      <c r="AE51" s="53">
        <v>4</v>
      </c>
      <c r="AF51" t="s">
        <v>39</v>
      </c>
      <c r="AG51" t="s">
        <v>34</v>
      </c>
      <c r="AH51" s="18">
        <v>20.442594128899501</v>
      </c>
      <c r="AI51" s="86"/>
      <c r="AJ51" s="86"/>
      <c r="AK51" s="86"/>
      <c r="AM51" s="41"/>
      <c r="AN51" s="41"/>
    </row>
    <row r="52" spans="1:40">
      <c r="I52" s="59"/>
      <c r="J52" s="32"/>
      <c r="X52" s="59"/>
      <c r="Y52" s="32"/>
      <c r="AE52" s="53"/>
      <c r="AH52" s="18"/>
      <c r="AI52" s="86"/>
      <c r="AJ52" s="86"/>
      <c r="AK52" s="86"/>
      <c r="AM52" s="59"/>
      <c r="AN52" s="32"/>
    </row>
    <row r="53" spans="1:40">
      <c r="I53" s="59"/>
      <c r="J53" s="32"/>
      <c r="X53" s="59"/>
      <c r="Y53" s="32"/>
      <c r="AE53" s="53"/>
      <c r="AH53" s="18"/>
      <c r="AI53" s="86"/>
      <c r="AJ53" s="86"/>
      <c r="AK53" s="86"/>
      <c r="AM53" s="59"/>
      <c r="AN53" s="32"/>
    </row>
    <row r="54" spans="1:40">
      <c r="I54" s="59"/>
      <c r="J54" s="32"/>
      <c r="X54" s="59"/>
      <c r="Y54" s="32"/>
      <c r="AE54" s="53"/>
      <c r="AH54" s="18"/>
      <c r="AI54" s="86"/>
      <c r="AJ54" s="86"/>
      <c r="AK54" s="86"/>
      <c r="AM54" s="59"/>
      <c r="AN54" s="32"/>
    </row>
    <row r="55" spans="1:40">
      <c r="I55" s="59"/>
      <c r="J55" s="32"/>
      <c r="X55" s="59"/>
      <c r="Y55" s="32"/>
      <c r="AE55" s="53"/>
      <c r="AH55" s="18"/>
      <c r="AI55" s="86"/>
      <c r="AJ55" s="86"/>
      <c r="AK55" s="86"/>
      <c r="AM55" s="59"/>
      <c r="AN55" s="32"/>
    </row>
    <row r="56" spans="1:40">
      <c r="I56" s="59"/>
      <c r="J56" s="32"/>
      <c r="X56" s="59"/>
      <c r="Y56" s="32"/>
      <c r="AE56" s="53"/>
      <c r="AH56" s="18"/>
      <c r="AI56" s="86"/>
      <c r="AJ56" s="86"/>
      <c r="AK56" s="86"/>
      <c r="AM56" s="59"/>
      <c r="AN56" s="32"/>
    </row>
    <row r="57" spans="1:40">
      <c r="X57" s="32"/>
      <c r="Y57" s="32"/>
      <c r="AE57" s="53"/>
      <c r="AH57" s="18"/>
      <c r="AI57" s="86"/>
      <c r="AJ57" s="86"/>
      <c r="AK57" s="86"/>
    </row>
    <row r="58" spans="1:40">
      <c r="X58" s="32"/>
      <c r="Y58" s="32"/>
      <c r="AE58" s="53"/>
      <c r="AH58" s="18"/>
      <c r="AI58" s="86"/>
      <c r="AJ58" s="86"/>
      <c r="AK58" s="86"/>
    </row>
    <row r="59" spans="1:40">
      <c r="AE59" s="53"/>
      <c r="AH59" s="18"/>
      <c r="AI59" s="86"/>
      <c r="AJ59" s="86"/>
      <c r="AK59" s="86"/>
    </row>
    <row r="60" spans="1:40">
      <c r="AE60" s="53"/>
      <c r="AH60" s="18"/>
      <c r="AI60" s="86"/>
      <c r="AJ60" s="86"/>
      <c r="AK60" s="86"/>
    </row>
    <row r="61" spans="1:40">
      <c r="A61" s="53"/>
      <c r="D61" s="18"/>
      <c r="E61" s="86"/>
      <c r="F61" s="86"/>
      <c r="G61" s="86"/>
      <c r="P61" s="53"/>
      <c r="S61" s="18"/>
      <c r="T61" s="86"/>
      <c r="U61" s="86"/>
      <c r="V61" s="86"/>
      <c r="AE61" s="53"/>
      <c r="AH61" s="18"/>
      <c r="AI61" s="86"/>
      <c r="AJ61" s="86"/>
      <c r="AK61" s="86"/>
    </row>
    <row r="62" spans="1:40">
      <c r="A62" s="53"/>
      <c r="D62" s="18"/>
      <c r="E62" s="86"/>
      <c r="F62" s="86"/>
      <c r="G62" s="86"/>
      <c r="P62" s="53"/>
      <c r="S62" s="18"/>
      <c r="T62" s="86"/>
      <c r="U62" s="86"/>
      <c r="V62" s="86"/>
      <c r="AE62" s="53"/>
      <c r="AH62" s="18"/>
      <c r="AI62" s="86"/>
      <c r="AJ62" s="86"/>
      <c r="AK62" s="86"/>
    </row>
    <row r="63" spans="1:40">
      <c r="A63" s="53"/>
      <c r="D63" s="18"/>
      <c r="E63" s="86"/>
      <c r="F63" s="86"/>
      <c r="G63" s="86"/>
      <c r="P63" s="53"/>
      <c r="S63" s="18"/>
      <c r="T63" s="86"/>
      <c r="U63" s="86"/>
      <c r="V63" s="86"/>
      <c r="AE63" s="53"/>
      <c r="AH63" s="18"/>
      <c r="AI63" s="86"/>
      <c r="AJ63" s="86"/>
      <c r="AK63" s="86"/>
    </row>
    <row r="64" spans="1:40">
      <c r="A64" s="53"/>
      <c r="D64" s="18"/>
      <c r="E64" s="86"/>
      <c r="F64" s="86"/>
      <c r="G64" s="86"/>
      <c r="P64" s="53"/>
      <c r="S64" s="18"/>
      <c r="T64" s="86"/>
      <c r="U64" s="86"/>
      <c r="V64" s="86"/>
      <c r="AE64" s="53"/>
      <c r="AH64" s="18"/>
      <c r="AI64" s="86"/>
      <c r="AJ64" s="86"/>
      <c r="AK64" s="86"/>
    </row>
    <row r="65" spans="1:37">
      <c r="A65" s="53"/>
      <c r="D65" s="18"/>
      <c r="E65" s="86"/>
      <c r="F65" s="86"/>
      <c r="G65" s="86"/>
      <c r="P65" s="53"/>
      <c r="S65" s="18"/>
      <c r="T65" s="86"/>
      <c r="U65" s="86"/>
      <c r="V65" s="86"/>
      <c r="AE65" s="53"/>
      <c r="AH65" s="18"/>
      <c r="AI65" s="86"/>
      <c r="AJ65" s="86"/>
      <c r="AK65" s="86"/>
    </row>
    <row r="66" spans="1:37">
      <c r="A66" s="53"/>
      <c r="D66" s="18"/>
      <c r="E66" s="86"/>
      <c r="F66" s="86"/>
      <c r="G66" s="86"/>
      <c r="P66" s="53"/>
      <c r="S66" s="18"/>
      <c r="T66" s="86"/>
      <c r="U66" s="86"/>
      <c r="V66" s="86"/>
      <c r="AE66" s="53"/>
      <c r="AH66" s="18"/>
      <c r="AI66" s="86"/>
      <c r="AJ66" s="86"/>
      <c r="AK66" s="86"/>
    </row>
    <row r="70" spans="1:37">
      <c r="A70" s="53"/>
      <c r="D70" s="18"/>
      <c r="E70" s="86"/>
      <c r="F70" s="86"/>
      <c r="G70" s="86"/>
      <c r="P70" s="53"/>
      <c r="S70" s="18"/>
      <c r="T70" s="86"/>
      <c r="U70" s="86"/>
      <c r="V70" s="86"/>
      <c r="AE70" s="53"/>
      <c r="AH70" s="18"/>
      <c r="AI70" s="86"/>
      <c r="AJ70" s="86"/>
      <c r="AK70" s="86"/>
    </row>
    <row r="71" spans="1:37">
      <c r="A71" s="53"/>
      <c r="D71" s="18"/>
      <c r="E71" s="86"/>
      <c r="F71" s="86"/>
      <c r="G71" s="86"/>
      <c r="P71" s="53"/>
      <c r="S71" s="18"/>
      <c r="T71" s="86"/>
      <c r="U71" s="86"/>
      <c r="V71" s="86"/>
      <c r="AE71" s="53"/>
      <c r="AH71" s="18"/>
      <c r="AI71" s="86"/>
      <c r="AJ71" s="86"/>
      <c r="AK71" s="86"/>
    </row>
    <row r="72" spans="1:37">
      <c r="A72" s="53"/>
      <c r="D72" s="18"/>
      <c r="E72" s="86"/>
      <c r="F72" s="86"/>
      <c r="G72" s="86"/>
      <c r="P72" s="53"/>
      <c r="S72" s="18"/>
      <c r="T72" s="86"/>
      <c r="U72" s="86"/>
      <c r="V72" s="86"/>
      <c r="AE72" s="53"/>
      <c r="AH72" s="18"/>
      <c r="AI72" s="86"/>
      <c r="AJ72" s="86"/>
      <c r="AK72" s="86"/>
    </row>
    <row r="73" spans="1:37">
      <c r="A73" s="53"/>
      <c r="D73" s="18"/>
      <c r="E73" s="86"/>
      <c r="F73" s="86"/>
      <c r="G73" s="86"/>
      <c r="AE73" s="53"/>
      <c r="AH73" s="18"/>
      <c r="AI73" s="86"/>
      <c r="AJ73" s="86"/>
      <c r="AK73" s="86"/>
    </row>
    <row r="74" spans="1:37">
      <c r="A74" s="53"/>
      <c r="D74" s="18"/>
      <c r="E74" s="86"/>
      <c r="F74" s="86"/>
      <c r="G74" s="86"/>
      <c r="AE74" s="53"/>
      <c r="AH74" s="18"/>
      <c r="AI74" s="86"/>
      <c r="AJ74" s="86"/>
      <c r="AK74" s="86"/>
    </row>
    <row r="75" spans="1:37">
      <c r="A75" s="53"/>
      <c r="D75" s="18"/>
      <c r="E75" s="86"/>
      <c r="F75" s="86"/>
      <c r="G75" s="86"/>
      <c r="AE75" s="53"/>
      <c r="AH75" s="18"/>
      <c r="AI75" s="86"/>
      <c r="AJ75" s="86"/>
      <c r="AK75" s="86"/>
    </row>
    <row r="85" spans="1:22">
      <c r="P85" s="53"/>
      <c r="S85" s="18"/>
      <c r="T85" s="86"/>
      <c r="U85" s="86"/>
      <c r="V85" s="86"/>
    </row>
    <row r="86" spans="1:22">
      <c r="P86" s="53"/>
      <c r="S86" s="18"/>
      <c r="T86" s="86"/>
      <c r="U86" s="86"/>
      <c r="V86" s="86"/>
    </row>
    <row r="87" spans="1:22">
      <c r="P87" s="53"/>
      <c r="S87" s="18"/>
      <c r="T87" s="86"/>
      <c r="U87" s="86"/>
      <c r="V87" s="86"/>
    </row>
    <row r="88" spans="1:22">
      <c r="A88" s="53"/>
      <c r="D88" s="18"/>
      <c r="E88" s="86"/>
      <c r="F88" s="86"/>
      <c r="G88" s="86"/>
      <c r="P88" s="53"/>
      <c r="S88" s="18"/>
      <c r="T88" s="86"/>
      <c r="U88" s="86"/>
      <c r="V88" s="86"/>
    </row>
    <row r="89" spans="1:22">
      <c r="A89" s="53"/>
      <c r="D89" s="18"/>
      <c r="E89" s="86"/>
      <c r="F89" s="86"/>
      <c r="G89" s="86"/>
      <c r="P89" s="53"/>
      <c r="S89" s="18"/>
      <c r="T89" s="86"/>
      <c r="U89" s="86"/>
      <c r="V89" s="86"/>
    </row>
    <row r="90" spans="1:22">
      <c r="A90" s="53"/>
      <c r="D90" s="18"/>
      <c r="E90" s="86"/>
      <c r="F90" s="86"/>
      <c r="G90" s="86"/>
      <c r="P90" s="53"/>
      <c r="S90" s="18"/>
      <c r="T90" s="86"/>
      <c r="U90" s="86"/>
      <c r="V90" s="86"/>
    </row>
    <row r="91" spans="1:22">
      <c r="P91" s="53"/>
      <c r="S91" s="18"/>
      <c r="T91" s="86"/>
      <c r="U91" s="86"/>
      <c r="V91" s="86"/>
    </row>
    <row r="92" spans="1:22">
      <c r="P92" s="53"/>
      <c r="S92" s="18"/>
      <c r="T92" s="86"/>
      <c r="U92" s="86"/>
      <c r="V92" s="86"/>
    </row>
    <row r="93" spans="1:22">
      <c r="P93" s="53"/>
      <c r="S93" s="18"/>
      <c r="T93" s="86"/>
      <c r="U93" s="86"/>
      <c r="V93" s="86"/>
    </row>
    <row r="94" spans="1:22">
      <c r="P94" s="53"/>
      <c r="S94" s="18"/>
      <c r="T94" s="86"/>
      <c r="U94" s="86"/>
      <c r="V94" s="86"/>
    </row>
    <row r="95" spans="1:22">
      <c r="P95" s="53"/>
      <c r="S95" s="18"/>
      <c r="T95" s="86"/>
      <c r="U95" s="86"/>
      <c r="V95" s="86"/>
    </row>
    <row r="96" spans="1:22">
      <c r="P96" s="53"/>
      <c r="S96" s="18"/>
      <c r="T96" s="86"/>
      <c r="U96" s="86"/>
      <c r="V96" s="86"/>
    </row>
    <row r="97" spans="16:37">
      <c r="P97" s="53"/>
      <c r="S97" s="18"/>
      <c r="T97" s="86"/>
      <c r="U97" s="86"/>
      <c r="V97" s="86"/>
    </row>
    <row r="98" spans="16:37">
      <c r="P98" s="53"/>
      <c r="S98" s="18"/>
      <c r="T98" s="86"/>
      <c r="U98" s="86"/>
      <c r="V98" s="86"/>
    </row>
    <row r="99" spans="16:37">
      <c r="P99" s="53"/>
      <c r="S99" s="18"/>
      <c r="T99" s="86"/>
      <c r="U99" s="86"/>
      <c r="V99" s="86"/>
    </row>
    <row r="112" spans="16:37">
      <c r="P112" s="53"/>
      <c r="S112" s="18"/>
      <c r="T112" s="86"/>
      <c r="U112" s="86"/>
      <c r="V112" s="86"/>
      <c r="AE112" s="53"/>
      <c r="AH112" s="18"/>
      <c r="AI112" s="86"/>
      <c r="AJ112" s="86"/>
      <c r="AK112" s="86"/>
    </row>
    <row r="113" spans="16:37">
      <c r="P113" s="53"/>
      <c r="S113" s="18"/>
      <c r="T113" s="86"/>
      <c r="U113" s="86"/>
      <c r="V113" s="86"/>
      <c r="AE113" s="53"/>
      <c r="AH113" s="18"/>
      <c r="AI113" s="86"/>
      <c r="AJ113" s="86"/>
      <c r="AK113" s="86"/>
    </row>
    <row r="114" spans="16:37">
      <c r="P114" s="53"/>
      <c r="S114" s="18"/>
      <c r="T114" s="86"/>
      <c r="U114" s="86"/>
      <c r="V114" s="86"/>
      <c r="AE114" s="53"/>
      <c r="AH114" s="18"/>
      <c r="AI114" s="86"/>
      <c r="AJ114" s="86"/>
      <c r="AK114" s="86"/>
    </row>
    <row r="118" spans="16:37">
      <c r="AE118" s="53"/>
      <c r="AH118" s="18"/>
      <c r="AI118" s="86"/>
      <c r="AJ118" s="86"/>
      <c r="AK118" s="86"/>
    </row>
    <row r="119" spans="16:37">
      <c r="AE119" s="53"/>
      <c r="AH119" s="18"/>
      <c r="AI119" s="86"/>
      <c r="AJ119" s="86"/>
      <c r="AK119" s="86"/>
    </row>
    <row r="120" spans="16:37">
      <c r="AE120" s="53"/>
      <c r="AH120" s="18"/>
      <c r="AI120" s="86"/>
      <c r="AJ120" s="86"/>
      <c r="AK120" s="86"/>
    </row>
    <row r="121" spans="16:37">
      <c r="AE121" s="53"/>
      <c r="AH121" s="18"/>
      <c r="AI121" s="86"/>
      <c r="AJ121" s="86"/>
      <c r="AK121" s="86"/>
    </row>
    <row r="122" spans="16:37">
      <c r="AE122" s="53"/>
      <c r="AH122" s="18"/>
      <c r="AI122" s="86"/>
      <c r="AJ122" s="86"/>
      <c r="AK122" s="86"/>
    </row>
    <row r="123" spans="16:37">
      <c r="AE123" s="53"/>
      <c r="AH123" s="18"/>
      <c r="AI123" s="86"/>
      <c r="AJ123" s="86"/>
      <c r="AK123" s="86"/>
    </row>
  </sheetData>
  <mergeCells count="222">
    <mergeCell ref="AI118:AI120"/>
    <mergeCell ref="AJ118:AJ120"/>
    <mergeCell ref="AK118:AK120"/>
    <mergeCell ref="AI121:AI123"/>
    <mergeCell ref="AJ121:AJ123"/>
    <mergeCell ref="AK121:AK123"/>
    <mergeCell ref="AI112:AI114"/>
    <mergeCell ref="AJ112:AJ114"/>
    <mergeCell ref="AK112:AK114"/>
    <mergeCell ref="T112:T114"/>
    <mergeCell ref="U112:U114"/>
    <mergeCell ref="V112:V114"/>
    <mergeCell ref="T49:T51"/>
    <mergeCell ref="U49:U51"/>
    <mergeCell ref="V49:V51"/>
    <mergeCell ref="T46:T48"/>
    <mergeCell ref="U46:U48"/>
    <mergeCell ref="V46:V48"/>
    <mergeCell ref="T97:T99"/>
    <mergeCell ref="U97:U99"/>
    <mergeCell ref="V97:V99"/>
    <mergeCell ref="T40:T42"/>
    <mergeCell ref="U40:U42"/>
    <mergeCell ref="V40:V42"/>
    <mergeCell ref="T43:T45"/>
    <mergeCell ref="U43:U45"/>
    <mergeCell ref="V43:V45"/>
    <mergeCell ref="T94:T96"/>
    <mergeCell ref="U94:U96"/>
    <mergeCell ref="V94:V96"/>
    <mergeCell ref="T91:T93"/>
    <mergeCell ref="U91:U93"/>
    <mergeCell ref="V91:V93"/>
    <mergeCell ref="AI49:AI51"/>
    <mergeCell ref="AJ49:AJ51"/>
    <mergeCell ref="AK49:AK51"/>
    <mergeCell ref="E88:E90"/>
    <mergeCell ref="F88:F90"/>
    <mergeCell ref="G88:G90"/>
    <mergeCell ref="T88:T90"/>
    <mergeCell ref="U88:U90"/>
    <mergeCell ref="V88:V90"/>
    <mergeCell ref="AI61:AI63"/>
    <mergeCell ref="AJ61:AJ63"/>
    <mergeCell ref="AK61:AK63"/>
    <mergeCell ref="AI58:AI60"/>
    <mergeCell ref="AJ58:AJ60"/>
    <mergeCell ref="AK58:AK60"/>
    <mergeCell ref="AI52:AI54"/>
    <mergeCell ref="AJ52:AJ54"/>
    <mergeCell ref="AK52:AK54"/>
    <mergeCell ref="AI55:AI57"/>
    <mergeCell ref="AJ55:AJ57"/>
    <mergeCell ref="AK55:AK57"/>
    <mergeCell ref="AI46:AI48"/>
    <mergeCell ref="AJ46:AJ48"/>
    <mergeCell ref="AK46:AK48"/>
    <mergeCell ref="T85:T87"/>
    <mergeCell ref="U85:U87"/>
    <mergeCell ref="V85:V87"/>
    <mergeCell ref="E46:E48"/>
    <mergeCell ref="F46:F48"/>
    <mergeCell ref="G46:G48"/>
    <mergeCell ref="T70:T72"/>
    <mergeCell ref="U70:U72"/>
    <mergeCell ref="V70:V72"/>
    <mergeCell ref="AK64:AK66"/>
    <mergeCell ref="E64:E66"/>
    <mergeCell ref="F64:F66"/>
    <mergeCell ref="G64:G66"/>
    <mergeCell ref="T64:T66"/>
    <mergeCell ref="U64:U66"/>
    <mergeCell ref="V64:V66"/>
    <mergeCell ref="AI64:AI66"/>
    <mergeCell ref="AJ64:AJ66"/>
    <mergeCell ref="E49:E51"/>
    <mergeCell ref="F49:F51"/>
    <mergeCell ref="G49:G51"/>
    <mergeCell ref="AK40:AK42"/>
    <mergeCell ref="E43:E45"/>
    <mergeCell ref="F43:F45"/>
    <mergeCell ref="G43:G45"/>
    <mergeCell ref="AI43:AI45"/>
    <mergeCell ref="AJ43:AJ45"/>
    <mergeCell ref="AK43:AK45"/>
    <mergeCell ref="AJ73:AJ75"/>
    <mergeCell ref="AK73:AK75"/>
    <mergeCell ref="E40:E42"/>
    <mergeCell ref="F40:F42"/>
    <mergeCell ref="G40:G42"/>
    <mergeCell ref="AI40:AI42"/>
    <mergeCell ref="AJ40:AJ42"/>
    <mergeCell ref="AI70:AI72"/>
    <mergeCell ref="AJ70:AJ72"/>
    <mergeCell ref="AK70:AK72"/>
    <mergeCell ref="E73:E75"/>
    <mergeCell ref="F73:F75"/>
    <mergeCell ref="G73:G75"/>
    <mergeCell ref="AI73:AI75"/>
    <mergeCell ref="E70:E72"/>
    <mergeCell ref="F70:F72"/>
    <mergeCell ref="G70:G72"/>
    <mergeCell ref="AI34:AI36"/>
    <mergeCell ref="AJ34:AJ36"/>
    <mergeCell ref="AK34:AK36"/>
    <mergeCell ref="E61:E63"/>
    <mergeCell ref="F61:F63"/>
    <mergeCell ref="G61:G63"/>
    <mergeCell ref="T61:T63"/>
    <mergeCell ref="U61:U63"/>
    <mergeCell ref="V61:V63"/>
    <mergeCell ref="E34:E36"/>
    <mergeCell ref="F34:F36"/>
    <mergeCell ref="G34:G36"/>
    <mergeCell ref="T34:T36"/>
    <mergeCell ref="U34:U36"/>
    <mergeCell ref="V34:V36"/>
    <mergeCell ref="E37:E39"/>
    <mergeCell ref="F37:F39"/>
    <mergeCell ref="G37:G39"/>
    <mergeCell ref="T37:T39"/>
    <mergeCell ref="U37:U39"/>
    <mergeCell ref="V37:V39"/>
    <mergeCell ref="AI37:AI39"/>
    <mergeCell ref="AJ37:AJ39"/>
    <mergeCell ref="AK37:AK39"/>
    <mergeCell ref="AK28:AK30"/>
    <mergeCell ref="E31:E33"/>
    <mergeCell ref="F31:F33"/>
    <mergeCell ref="G31:G33"/>
    <mergeCell ref="T31:T33"/>
    <mergeCell ref="U31:U33"/>
    <mergeCell ref="V31:V33"/>
    <mergeCell ref="AI31:AI33"/>
    <mergeCell ref="AJ31:AJ33"/>
    <mergeCell ref="AK31:AK33"/>
    <mergeCell ref="E28:E30"/>
    <mergeCell ref="F28:F30"/>
    <mergeCell ref="G28:G30"/>
    <mergeCell ref="T28:T30"/>
    <mergeCell ref="U28:U30"/>
    <mergeCell ref="V28:V30"/>
    <mergeCell ref="AI28:AI30"/>
    <mergeCell ref="AJ28:AJ30"/>
    <mergeCell ref="E25:E27"/>
    <mergeCell ref="F25:F27"/>
    <mergeCell ref="G25:G27"/>
    <mergeCell ref="T25:T27"/>
    <mergeCell ref="U25:U27"/>
    <mergeCell ref="V25:V27"/>
    <mergeCell ref="AI25:AI27"/>
    <mergeCell ref="AJ25:AJ27"/>
    <mergeCell ref="AK25:AK27"/>
    <mergeCell ref="AI22:AI24"/>
    <mergeCell ref="AJ22:AJ24"/>
    <mergeCell ref="AK22:AK24"/>
    <mergeCell ref="E22:E24"/>
    <mergeCell ref="F22:F24"/>
    <mergeCell ref="G22:G24"/>
    <mergeCell ref="T22:T24"/>
    <mergeCell ref="U22:U24"/>
    <mergeCell ref="V22:V24"/>
    <mergeCell ref="AK16:AK18"/>
    <mergeCell ref="E19:E21"/>
    <mergeCell ref="F19:F21"/>
    <mergeCell ref="G19:G21"/>
    <mergeCell ref="T19:T21"/>
    <mergeCell ref="U19:U21"/>
    <mergeCell ref="V19:V21"/>
    <mergeCell ref="AI19:AI21"/>
    <mergeCell ref="AJ19:AJ21"/>
    <mergeCell ref="AK19:AK21"/>
    <mergeCell ref="E16:E18"/>
    <mergeCell ref="F16:F18"/>
    <mergeCell ref="G16:G18"/>
    <mergeCell ref="T16:T18"/>
    <mergeCell ref="U16:U18"/>
    <mergeCell ref="V16:V18"/>
    <mergeCell ref="AI16:AI18"/>
    <mergeCell ref="AJ16:AJ18"/>
    <mergeCell ref="AK13:AK15"/>
    <mergeCell ref="E13:E15"/>
    <mergeCell ref="F13:F15"/>
    <mergeCell ref="G13:G15"/>
    <mergeCell ref="T13:T15"/>
    <mergeCell ref="U13:U15"/>
    <mergeCell ref="V13:V15"/>
    <mergeCell ref="AI13:AI15"/>
    <mergeCell ref="AJ13:AJ15"/>
    <mergeCell ref="AP5:AQ5"/>
    <mergeCell ref="E10:E12"/>
    <mergeCell ref="F10:F12"/>
    <mergeCell ref="G10:G12"/>
    <mergeCell ref="T10:T12"/>
    <mergeCell ref="U10:U12"/>
    <mergeCell ref="V10:V12"/>
    <mergeCell ref="AI10:AI12"/>
    <mergeCell ref="AJ10:AJ12"/>
    <mergeCell ref="AK10:AK12"/>
    <mergeCell ref="E7:E9"/>
    <mergeCell ref="F7:F9"/>
    <mergeCell ref="G7:G9"/>
    <mergeCell ref="T7:T9"/>
    <mergeCell ref="U7:U9"/>
    <mergeCell ref="I3:J3"/>
    <mergeCell ref="X3:Y3"/>
    <mergeCell ref="AM3:AN3"/>
    <mergeCell ref="E4:E6"/>
    <mergeCell ref="F4:F6"/>
    <mergeCell ref="G4:G6"/>
    <mergeCell ref="T4:T6"/>
    <mergeCell ref="U4:U6"/>
    <mergeCell ref="V4:V6"/>
    <mergeCell ref="AI4:AI6"/>
    <mergeCell ref="V7:V9"/>
    <mergeCell ref="AI7:AI9"/>
    <mergeCell ref="AJ7:AJ9"/>
    <mergeCell ref="AK7:AK9"/>
    <mergeCell ref="AJ4:AJ6"/>
    <mergeCell ref="AK4:AK6"/>
    <mergeCell ref="L5:M5"/>
    <mergeCell ref="AA5:AB5"/>
  </mergeCells>
  <conditionalFormatting sqref="G3:G9 G13:G21 G25:G33 G61:G66 G88:G90 G49:G51 G70:G75 G37:G45 V13:V21 V25:V33 V61:V66 V112:V114 V85:V99 V49:V51 V70:V72 V37:V45 AK118:AK123 AK112:AK114 AK49:AK57 AK13:AK21 AK61:AK66 AK25:AK33 AK70:AK75 AK37:AK45">
    <cfRule type="cellIs" dxfId="15" priority="19" operator="greaterThan">
      <formula>0.025</formula>
    </cfRule>
  </conditionalFormatting>
  <conditionalFormatting sqref="G10:G12">
    <cfRule type="cellIs" dxfId="14" priority="18" operator="greaterThan">
      <formula>0.025</formula>
    </cfRule>
  </conditionalFormatting>
  <conditionalFormatting sqref="G22:G24">
    <cfRule type="cellIs" dxfId="13" priority="17" operator="greaterThan">
      <formula>0.025</formula>
    </cfRule>
  </conditionalFormatting>
  <conditionalFormatting sqref="G34:G36">
    <cfRule type="cellIs" dxfId="12" priority="16" operator="greaterThan">
      <formula>0.025</formula>
    </cfRule>
  </conditionalFormatting>
  <conditionalFormatting sqref="G46:G48">
    <cfRule type="cellIs" dxfId="11" priority="15" operator="greaterThan">
      <formula>0.025</formula>
    </cfRule>
  </conditionalFormatting>
  <conditionalFormatting sqref="V46:V48">
    <cfRule type="cellIs" dxfId="10" priority="8" operator="greaterThan">
      <formula>0.025</formula>
    </cfRule>
  </conditionalFormatting>
  <conditionalFormatting sqref="V3:V9">
    <cfRule type="cellIs" dxfId="9" priority="13" operator="greaterThan">
      <formula>0.025</formula>
    </cfRule>
  </conditionalFormatting>
  <conditionalFormatting sqref="V10:V12">
    <cfRule type="cellIs" dxfId="8" priority="12" operator="greaterThan">
      <formula>0.025</formula>
    </cfRule>
  </conditionalFormatting>
  <conditionalFormatting sqref="V22:V24">
    <cfRule type="cellIs" dxfId="7" priority="11" operator="greaterThan">
      <formula>0.025</formula>
    </cfRule>
  </conditionalFormatting>
  <conditionalFormatting sqref="V34:V36">
    <cfRule type="cellIs" dxfId="6" priority="10" operator="greaterThan">
      <formula>0.025</formula>
    </cfRule>
  </conditionalFormatting>
  <conditionalFormatting sqref="AK58:AK60">
    <cfRule type="cellIs" dxfId="5" priority="1" operator="greaterThan">
      <formula>0.025</formula>
    </cfRule>
  </conditionalFormatting>
  <conditionalFormatting sqref="AK3:AK9">
    <cfRule type="cellIs" dxfId="4" priority="6" operator="greaterThan">
      <formula>0.025</formula>
    </cfRule>
  </conditionalFormatting>
  <conditionalFormatting sqref="AK10:AK12">
    <cfRule type="cellIs" dxfId="3" priority="5" operator="greaterThan">
      <formula>0.025</formula>
    </cfRule>
  </conditionalFormatting>
  <conditionalFormatting sqref="AK22:AK24">
    <cfRule type="cellIs" dxfId="2" priority="4" operator="greaterThan">
      <formula>0.025</formula>
    </cfRule>
  </conditionalFormatting>
  <conditionalFormatting sqref="AK34:AK36">
    <cfRule type="cellIs" dxfId="1" priority="3" operator="greaterThan">
      <formula>0.025</formula>
    </cfRule>
  </conditionalFormatting>
  <conditionalFormatting sqref="AK46:AK48">
    <cfRule type="cellIs" dxfId="0" priority="2" operator="greaterThan">
      <formula>0.025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037AA-13E0-A84B-ACD2-845C96776D20}">
  <dimension ref="A1:AQ93"/>
  <sheetViews>
    <sheetView topLeftCell="P1" zoomScale="70" zoomScaleNormal="70" workbookViewId="0">
      <selection activeCell="AN29" sqref="AN29:AN32"/>
    </sheetView>
  </sheetViews>
  <sheetFormatPr baseColWidth="10" defaultRowHeight="16"/>
  <cols>
    <col min="9" max="9" width="12.1640625" customWidth="1"/>
    <col min="10" max="10" width="14.6640625" customWidth="1"/>
    <col min="24" max="24" width="13" customWidth="1"/>
    <col min="25" max="25" width="15" customWidth="1"/>
    <col min="39" max="39" width="12.33203125" customWidth="1"/>
    <col min="40" max="40" width="14.1640625" customWidth="1"/>
  </cols>
  <sheetData>
    <row r="1" spans="1:43">
      <c r="A1" s="17" t="s">
        <v>35</v>
      </c>
      <c r="P1" s="17" t="s">
        <v>36</v>
      </c>
      <c r="AE1" s="17" t="s">
        <v>37</v>
      </c>
    </row>
    <row r="2" spans="1:43">
      <c r="S2" s="44"/>
    </row>
    <row r="3" spans="1:43">
      <c r="A3" s="17" t="s">
        <v>9</v>
      </c>
      <c r="B3" s="17" t="s">
        <v>16</v>
      </c>
      <c r="C3" s="17" t="s">
        <v>17</v>
      </c>
      <c r="D3" s="20" t="s">
        <v>18</v>
      </c>
      <c r="E3" s="20" t="s">
        <v>19</v>
      </c>
      <c r="F3" s="20" t="s">
        <v>20</v>
      </c>
      <c r="G3" s="20" t="s">
        <v>21</v>
      </c>
      <c r="H3" s="21"/>
      <c r="I3" s="72" t="s">
        <v>22</v>
      </c>
      <c r="J3" s="72"/>
      <c r="P3" s="17" t="s">
        <v>9</v>
      </c>
      <c r="Q3" s="17" t="s">
        <v>16</v>
      </c>
      <c r="R3" s="17" t="s">
        <v>17</v>
      </c>
      <c r="S3" s="45" t="s">
        <v>18</v>
      </c>
      <c r="T3" s="20" t="s">
        <v>19</v>
      </c>
      <c r="U3" s="20" t="s">
        <v>20</v>
      </c>
      <c r="V3" s="20" t="s">
        <v>21</v>
      </c>
      <c r="W3" s="21"/>
      <c r="X3" s="72" t="s">
        <v>22</v>
      </c>
      <c r="Y3" s="72"/>
      <c r="AE3" s="17" t="s">
        <v>9</v>
      </c>
      <c r="AF3" s="17" t="s">
        <v>16</v>
      </c>
      <c r="AG3" s="17" t="s">
        <v>17</v>
      </c>
      <c r="AH3" s="45" t="s">
        <v>18</v>
      </c>
      <c r="AI3" s="20" t="s">
        <v>19</v>
      </c>
      <c r="AJ3" s="20" t="s">
        <v>20</v>
      </c>
      <c r="AK3" s="20" t="s">
        <v>21</v>
      </c>
      <c r="AL3" s="21"/>
      <c r="AM3" s="72" t="s">
        <v>22</v>
      </c>
      <c r="AN3" s="72"/>
    </row>
    <row r="4" spans="1:43">
      <c r="A4">
        <v>0</v>
      </c>
      <c r="B4" t="s">
        <v>30</v>
      </c>
      <c r="C4" t="s">
        <v>24</v>
      </c>
      <c r="D4" s="42">
        <v>19.824998072025501</v>
      </c>
      <c r="E4" s="80">
        <f>AVERAGE(D4:D6)</f>
        <v>19.654155013413551</v>
      </c>
      <c r="F4" s="81">
        <f>STDEV(D4:D6)</f>
        <v>0.24160857052632195</v>
      </c>
      <c r="G4" s="81">
        <f>F4/E4</f>
        <v>1.2293002185106872E-2</v>
      </c>
      <c r="H4" s="21"/>
      <c r="I4" s="1" t="s">
        <v>30</v>
      </c>
      <c r="J4" s="1">
        <v>2.0099999999999998</v>
      </c>
      <c r="P4">
        <v>0</v>
      </c>
      <c r="Q4" t="s">
        <v>30</v>
      </c>
      <c r="R4" t="s">
        <v>24</v>
      </c>
      <c r="S4" s="42">
        <v>20.571751706333799</v>
      </c>
      <c r="T4" s="80">
        <f>AVERAGE(S4:S6)</f>
        <v>20.363814566476599</v>
      </c>
      <c r="U4" s="81">
        <f>STDEV(S4:S6)</f>
        <v>0.18118961056534941</v>
      </c>
      <c r="V4" s="81">
        <f>U4/T4</f>
        <v>8.8976262268478969E-3</v>
      </c>
      <c r="W4" s="21"/>
      <c r="X4" s="1" t="s">
        <v>30</v>
      </c>
      <c r="Y4" s="1">
        <v>2.0099999999999998</v>
      </c>
      <c r="AE4">
        <v>0</v>
      </c>
      <c r="AF4" t="s">
        <v>30</v>
      </c>
      <c r="AG4" t="s">
        <v>24</v>
      </c>
      <c r="AH4" s="42">
        <v>19.334400947609598</v>
      </c>
      <c r="AI4" s="80">
        <f>AVERAGE(AH4:AH6)</f>
        <v>19.272702039046067</v>
      </c>
      <c r="AJ4" s="81">
        <f>STDEV(AH4:AH6)</f>
        <v>6.3409120801727406E-2</v>
      </c>
      <c r="AK4" s="81">
        <f>AJ4/AI4</f>
        <v>3.2901001983666814E-3</v>
      </c>
      <c r="AL4" s="21"/>
      <c r="AM4" s="1" t="s">
        <v>30</v>
      </c>
      <c r="AN4" s="1">
        <v>2.0099999999999998</v>
      </c>
    </row>
    <row r="5" spans="1:43">
      <c r="A5">
        <v>0</v>
      </c>
      <c r="B5" t="s">
        <v>30</v>
      </c>
      <c r="C5" t="s">
        <v>24</v>
      </c>
      <c r="D5" s="42">
        <v>19.4833119548016</v>
      </c>
      <c r="E5" s="80"/>
      <c r="F5" s="81"/>
      <c r="G5" s="81"/>
      <c r="H5" s="21"/>
      <c r="I5" s="1" t="s">
        <v>23</v>
      </c>
      <c r="J5" s="1">
        <v>1.98</v>
      </c>
      <c r="L5" s="89"/>
      <c r="M5" s="89"/>
      <c r="P5">
        <v>0</v>
      </c>
      <c r="Q5" t="s">
        <v>30</v>
      </c>
      <c r="R5" t="s">
        <v>24</v>
      </c>
      <c r="S5" s="42">
        <v>20.2398139128364</v>
      </c>
      <c r="T5" s="80"/>
      <c r="U5" s="81"/>
      <c r="V5" s="81"/>
      <c r="W5" s="21"/>
      <c r="X5" s="1" t="s">
        <v>23</v>
      </c>
      <c r="Y5" s="1">
        <v>1.98</v>
      </c>
      <c r="AA5" s="89"/>
      <c r="AB5" s="89"/>
      <c r="AE5">
        <v>0</v>
      </c>
      <c r="AF5" t="s">
        <v>30</v>
      </c>
      <c r="AG5" t="s">
        <v>24</v>
      </c>
      <c r="AH5" s="42">
        <v>19.275994203243801</v>
      </c>
      <c r="AI5" s="80"/>
      <c r="AJ5" s="81"/>
      <c r="AK5" s="81"/>
      <c r="AL5" s="21"/>
      <c r="AM5" s="1" t="s">
        <v>23</v>
      </c>
      <c r="AN5" s="1">
        <v>1.98</v>
      </c>
      <c r="AP5" s="89"/>
      <c r="AQ5" s="89"/>
    </row>
    <row r="6" spans="1:43">
      <c r="A6">
        <v>0</v>
      </c>
      <c r="B6" t="s">
        <v>30</v>
      </c>
      <c r="C6" t="s">
        <v>24</v>
      </c>
      <c r="D6" s="43"/>
      <c r="E6" s="80"/>
      <c r="F6" s="81"/>
      <c r="G6" s="81"/>
      <c r="H6" s="21"/>
      <c r="I6" s="1" t="s">
        <v>39</v>
      </c>
      <c r="J6" s="1">
        <v>1.96</v>
      </c>
      <c r="L6" s="41"/>
      <c r="M6" s="41"/>
      <c r="P6">
        <v>0</v>
      </c>
      <c r="Q6" t="s">
        <v>30</v>
      </c>
      <c r="R6" t="s">
        <v>24</v>
      </c>
      <c r="S6" s="42">
        <v>20.2798780802596</v>
      </c>
      <c r="T6" s="80"/>
      <c r="U6" s="81"/>
      <c r="V6" s="81"/>
      <c r="W6" s="21"/>
      <c r="X6" s="1" t="s">
        <v>39</v>
      </c>
      <c r="Y6" s="1">
        <v>1.96</v>
      </c>
      <c r="AA6" s="41"/>
      <c r="AB6" s="41"/>
      <c r="AC6" s="32"/>
      <c r="AE6">
        <v>0</v>
      </c>
      <c r="AF6" t="s">
        <v>30</v>
      </c>
      <c r="AG6" t="s">
        <v>24</v>
      </c>
      <c r="AH6" s="42">
        <v>19.2077109662848</v>
      </c>
      <c r="AI6" s="80"/>
      <c r="AJ6" s="81"/>
      <c r="AK6" s="81"/>
      <c r="AL6" s="21"/>
      <c r="AM6" s="1" t="s">
        <v>39</v>
      </c>
      <c r="AN6" s="1">
        <v>1.96</v>
      </c>
      <c r="AP6" s="41"/>
      <c r="AQ6" s="41"/>
    </row>
    <row r="7" spans="1:43">
      <c r="A7">
        <v>0</v>
      </c>
      <c r="B7" t="s">
        <v>23</v>
      </c>
      <c r="C7" t="s">
        <v>24</v>
      </c>
      <c r="D7" s="42">
        <v>17.6485303962702</v>
      </c>
      <c r="E7" s="80">
        <f>AVERAGE(D7:D9)</f>
        <v>17.821313434310149</v>
      </c>
      <c r="F7" s="81">
        <f t="shared" ref="F7" si="0">STDEV(D7:D9)</f>
        <v>0.2443521157441246</v>
      </c>
      <c r="G7" s="81">
        <f t="shared" ref="G7" si="1">F7/E7</f>
        <v>1.3711229345963373E-2</v>
      </c>
      <c r="H7" s="21"/>
      <c r="L7" s="32"/>
      <c r="M7" s="32"/>
      <c r="P7">
        <v>0</v>
      </c>
      <c r="Q7" t="s">
        <v>23</v>
      </c>
      <c r="R7" t="s">
        <v>24</v>
      </c>
      <c r="S7" s="42">
        <v>18.453989045326701</v>
      </c>
      <c r="T7" s="80">
        <f>AVERAGE(S7:S9)</f>
        <v>18.421824993484332</v>
      </c>
      <c r="U7" s="81">
        <f t="shared" ref="U7" si="2">STDEV(S7:S9)</f>
        <v>3.6494528971845276E-2</v>
      </c>
      <c r="V7" s="81">
        <f t="shared" ref="V7" si="3">U7/T7</f>
        <v>1.9810485109240331E-3</v>
      </c>
      <c r="W7" s="21"/>
      <c r="AA7" s="32"/>
      <c r="AB7" s="32"/>
      <c r="AC7" s="32"/>
      <c r="AE7">
        <v>0</v>
      </c>
      <c r="AF7" t="s">
        <v>23</v>
      </c>
      <c r="AG7" t="s">
        <v>24</v>
      </c>
      <c r="AH7" s="42">
        <v>17.403943401198699</v>
      </c>
      <c r="AI7" s="80">
        <f>AVERAGE(AH7:AH9)</f>
        <v>17.360636515753033</v>
      </c>
      <c r="AJ7" s="81">
        <f t="shared" ref="AJ7" si="4">STDEV(AH7:AH9)</f>
        <v>5.1295951875565592E-2</v>
      </c>
      <c r="AK7" s="81">
        <f t="shared" ref="AK7" si="5">AJ7/AI7</f>
        <v>2.9547276005127848E-3</v>
      </c>
      <c r="AL7" s="21"/>
      <c r="AP7" s="32"/>
      <c r="AQ7" s="32"/>
    </row>
    <row r="8" spans="1:43">
      <c r="A8">
        <v>0</v>
      </c>
      <c r="B8" t="s">
        <v>23</v>
      </c>
      <c r="C8" t="s">
        <v>24</v>
      </c>
      <c r="D8" s="42">
        <v>17.994096472350101</v>
      </c>
      <c r="E8" s="80"/>
      <c r="F8" s="81"/>
      <c r="G8" s="81"/>
      <c r="H8" s="21"/>
      <c r="I8" s="72" t="s">
        <v>27</v>
      </c>
      <c r="J8" s="72"/>
      <c r="L8" s="41"/>
      <c r="M8" s="32"/>
      <c r="P8">
        <v>0</v>
      </c>
      <c r="Q8" t="s">
        <v>23</v>
      </c>
      <c r="R8" t="s">
        <v>24</v>
      </c>
      <c r="S8" s="42">
        <v>18.382164248944701</v>
      </c>
      <c r="T8" s="80"/>
      <c r="U8" s="81"/>
      <c r="V8" s="81"/>
      <c r="W8" s="21"/>
      <c r="X8" s="72" t="s">
        <v>27</v>
      </c>
      <c r="Y8" s="72"/>
      <c r="AA8" s="41"/>
      <c r="AB8" s="32"/>
      <c r="AC8" s="32"/>
      <c r="AE8">
        <v>0</v>
      </c>
      <c r="AF8" t="s">
        <v>23</v>
      </c>
      <c r="AG8" t="s">
        <v>24</v>
      </c>
      <c r="AH8" s="42">
        <v>17.373978214601099</v>
      </c>
      <c r="AI8" s="80"/>
      <c r="AJ8" s="81"/>
      <c r="AK8" s="81"/>
      <c r="AL8" s="21"/>
      <c r="AM8" s="72" t="s">
        <v>27</v>
      </c>
      <c r="AN8" s="72"/>
      <c r="AP8" s="41"/>
      <c r="AQ8" s="32"/>
    </row>
    <row r="9" spans="1:43">
      <c r="A9">
        <v>0</v>
      </c>
      <c r="B9" t="s">
        <v>23</v>
      </c>
      <c r="C9" t="s">
        <v>24</v>
      </c>
      <c r="D9" s="42"/>
      <c r="E9" s="80"/>
      <c r="F9" s="81"/>
      <c r="G9" s="81"/>
      <c r="H9" s="21"/>
      <c r="I9" s="1"/>
      <c r="J9" s="1"/>
      <c r="L9" s="41"/>
      <c r="M9" s="32"/>
      <c r="P9">
        <v>0</v>
      </c>
      <c r="Q9" t="s">
        <v>23</v>
      </c>
      <c r="R9" t="s">
        <v>24</v>
      </c>
      <c r="S9" s="42">
        <v>18.429321686181598</v>
      </c>
      <c r="T9" s="80"/>
      <c r="U9" s="81"/>
      <c r="V9" s="81"/>
      <c r="W9" s="21"/>
      <c r="X9" s="1"/>
      <c r="Y9" s="1"/>
      <c r="AA9" s="41"/>
      <c r="AB9" s="32"/>
      <c r="AC9" s="32"/>
      <c r="AE9">
        <v>0</v>
      </c>
      <c r="AF9" t="s">
        <v>23</v>
      </c>
      <c r="AG9" t="s">
        <v>24</v>
      </c>
      <c r="AH9" s="42">
        <v>17.3039879314593</v>
      </c>
      <c r="AI9" s="80"/>
      <c r="AJ9" s="81"/>
      <c r="AK9" s="81"/>
      <c r="AL9" s="21"/>
      <c r="AM9" s="1"/>
      <c r="AN9" s="1"/>
      <c r="AP9" s="41"/>
      <c r="AQ9" s="32"/>
    </row>
    <row r="10" spans="1:43">
      <c r="A10">
        <v>0</v>
      </c>
      <c r="B10" t="s">
        <v>39</v>
      </c>
      <c r="C10" t="s">
        <v>24</v>
      </c>
      <c r="D10" s="42">
        <v>18.840426892045802</v>
      </c>
      <c r="E10" s="80">
        <f t="shared" ref="E10" si="6">AVERAGE(D10:D12)</f>
        <v>18.874714582598667</v>
      </c>
      <c r="F10" s="81">
        <f t="shared" ref="F10" si="7">STDEV(D10:D12)</f>
        <v>3.6716929560791492E-2</v>
      </c>
      <c r="G10" s="81">
        <f t="shared" ref="G10" si="8">F10/E10</f>
        <v>1.9452972070180207E-3</v>
      </c>
      <c r="H10" s="21"/>
      <c r="I10" s="2" t="s">
        <v>29</v>
      </c>
      <c r="J10" s="1" t="s">
        <v>30</v>
      </c>
      <c r="L10" s="32"/>
      <c r="M10" s="32"/>
      <c r="P10">
        <v>0</v>
      </c>
      <c r="Q10" t="s">
        <v>39</v>
      </c>
      <c r="R10" t="s">
        <v>24</v>
      </c>
      <c r="S10" s="42">
        <v>19.367542219647099</v>
      </c>
      <c r="T10" s="80">
        <f t="shared" ref="T10" si="9">AVERAGE(S10:S12)</f>
        <v>19.3869699058767</v>
      </c>
      <c r="U10" s="81">
        <f t="shared" ref="U10" si="10">STDEV(S10:S12)</f>
        <v>5.6559549943284271E-2</v>
      </c>
      <c r="V10" s="81">
        <f t="shared" ref="V10" si="11">U10/T10</f>
        <v>2.9174002032230722E-3</v>
      </c>
      <c r="W10" s="21"/>
      <c r="X10" s="2" t="s">
        <v>29</v>
      </c>
      <c r="Y10" s="1" t="s">
        <v>30</v>
      </c>
      <c r="AA10" s="32"/>
      <c r="AB10" s="32"/>
      <c r="AC10" s="32"/>
      <c r="AE10">
        <v>0</v>
      </c>
      <c r="AF10" t="s">
        <v>39</v>
      </c>
      <c r="AG10" t="s">
        <v>24</v>
      </c>
      <c r="AH10" s="42">
        <v>18.310741011593201</v>
      </c>
      <c r="AI10" s="80">
        <f t="shared" ref="AI10" si="12">AVERAGE(AH10:AH12)</f>
        <v>18.328918765698766</v>
      </c>
      <c r="AJ10" s="81">
        <f t="shared" ref="AJ10" si="13">STDEV(AH10:AH12)</f>
        <v>5.1803790219150742E-2</v>
      </c>
      <c r="AK10" s="81">
        <f t="shared" ref="AK10" si="14">AJ10/AI10</f>
        <v>2.8263418525318446E-3</v>
      </c>
      <c r="AL10" s="21"/>
      <c r="AM10" s="2" t="s">
        <v>29</v>
      </c>
      <c r="AN10" s="1" t="s">
        <v>30</v>
      </c>
      <c r="AP10" s="32"/>
      <c r="AQ10" s="32"/>
    </row>
    <row r="11" spans="1:43">
      <c r="A11">
        <v>0</v>
      </c>
      <c r="B11" t="s">
        <v>39</v>
      </c>
      <c r="C11" t="s">
        <v>24</v>
      </c>
      <c r="D11" s="42">
        <v>18.9134546919915</v>
      </c>
      <c r="E11" s="80"/>
      <c r="F11" s="81"/>
      <c r="G11" s="81"/>
      <c r="H11" s="21"/>
      <c r="I11" s="2" t="s">
        <v>31</v>
      </c>
      <c r="J11" s="1" t="s">
        <v>23</v>
      </c>
      <c r="L11" s="41"/>
      <c r="M11" s="32"/>
      <c r="P11">
        <v>0</v>
      </c>
      <c r="Q11" t="s">
        <v>39</v>
      </c>
      <c r="R11" t="s">
        <v>24</v>
      </c>
      <c r="S11" s="42">
        <v>19.4506828827402</v>
      </c>
      <c r="T11" s="80"/>
      <c r="U11" s="81"/>
      <c r="V11" s="81"/>
      <c r="W11" s="21"/>
      <c r="X11" s="2" t="s">
        <v>31</v>
      </c>
      <c r="Y11" s="1" t="s">
        <v>23</v>
      </c>
      <c r="AA11" s="41"/>
      <c r="AB11" s="32"/>
      <c r="AC11" s="32"/>
      <c r="AE11">
        <v>0</v>
      </c>
      <c r="AF11" t="s">
        <v>39</v>
      </c>
      <c r="AG11" t="s">
        <v>24</v>
      </c>
      <c r="AH11" s="42">
        <v>18.288653720690299</v>
      </c>
      <c r="AI11" s="80"/>
      <c r="AJ11" s="81"/>
      <c r="AK11" s="81"/>
      <c r="AL11" s="21"/>
      <c r="AM11" s="2" t="s">
        <v>31</v>
      </c>
      <c r="AN11" s="1" t="s">
        <v>23</v>
      </c>
      <c r="AP11" s="41"/>
      <c r="AQ11" s="32"/>
    </row>
    <row r="12" spans="1:43">
      <c r="A12">
        <v>0</v>
      </c>
      <c r="B12" t="s">
        <v>39</v>
      </c>
      <c r="C12" t="s">
        <v>24</v>
      </c>
      <c r="D12" s="42">
        <v>18.870262163758699</v>
      </c>
      <c r="E12" s="80"/>
      <c r="F12" s="81"/>
      <c r="G12" s="81"/>
      <c r="H12" s="21"/>
      <c r="I12" s="1"/>
      <c r="J12" s="1"/>
      <c r="L12" s="32"/>
      <c r="M12" s="32"/>
      <c r="P12">
        <v>0</v>
      </c>
      <c r="Q12" t="s">
        <v>39</v>
      </c>
      <c r="R12" t="s">
        <v>24</v>
      </c>
      <c r="S12" s="42">
        <v>19.342684615242799</v>
      </c>
      <c r="T12" s="80"/>
      <c r="U12" s="81"/>
      <c r="V12" s="81"/>
      <c r="W12" s="21"/>
      <c r="X12" s="1"/>
      <c r="Y12" s="1"/>
      <c r="AA12" s="32"/>
      <c r="AB12" s="32"/>
      <c r="AC12" s="32"/>
      <c r="AE12">
        <v>0</v>
      </c>
      <c r="AF12" t="s">
        <v>39</v>
      </c>
      <c r="AG12" t="s">
        <v>24</v>
      </c>
      <c r="AH12" s="42">
        <v>18.387361564812799</v>
      </c>
      <c r="AI12" s="80"/>
      <c r="AJ12" s="81"/>
      <c r="AK12" s="81"/>
      <c r="AL12" s="21"/>
      <c r="AM12" s="1"/>
      <c r="AN12" s="1"/>
      <c r="AP12" s="32"/>
      <c r="AQ12" s="32"/>
    </row>
    <row r="13" spans="1:43">
      <c r="A13">
        <v>0</v>
      </c>
      <c r="B13" t="s">
        <v>23</v>
      </c>
      <c r="C13" t="s">
        <v>34</v>
      </c>
      <c r="D13" s="42">
        <v>18.115487649759</v>
      </c>
      <c r="E13" s="80">
        <f t="shared" ref="E13" si="15">AVERAGE(D13:D15)</f>
        <v>17.925876581552799</v>
      </c>
      <c r="F13" s="81">
        <f t="shared" ref="F13" si="16">STDEV(D13:D15)</f>
        <v>0.18629300882974811</v>
      </c>
      <c r="G13" s="81">
        <f t="shared" ref="G13" si="17">F13/E13</f>
        <v>1.0392407198734088E-2</v>
      </c>
      <c r="H13" s="21"/>
      <c r="I13" s="2" t="s">
        <v>32</v>
      </c>
      <c r="J13" s="2" t="s">
        <v>33</v>
      </c>
      <c r="L13" s="32"/>
      <c r="M13" s="32"/>
      <c r="P13">
        <v>0</v>
      </c>
      <c r="Q13" t="s">
        <v>23</v>
      </c>
      <c r="R13" t="s">
        <v>34</v>
      </c>
      <c r="S13" s="42">
        <v>18.7767233629624</v>
      </c>
      <c r="T13" s="80">
        <f t="shared" ref="T13" si="18">AVERAGE(S13:S15)</f>
        <v>18.434437706986035</v>
      </c>
      <c r="U13" s="81">
        <f t="shared" ref="U13" si="19">STDEV(S13:S15)</f>
        <v>0.29644861448202769</v>
      </c>
      <c r="V13" s="81">
        <f t="shared" ref="V13" si="20">U13/T13</f>
        <v>1.6081239861722694E-2</v>
      </c>
      <c r="W13" s="21"/>
      <c r="X13" s="2" t="s">
        <v>32</v>
      </c>
      <c r="Y13" s="2" t="s">
        <v>33</v>
      </c>
      <c r="AA13" s="32"/>
      <c r="AB13" s="32"/>
      <c r="AC13" s="32"/>
      <c r="AE13">
        <v>0</v>
      </c>
      <c r="AF13" t="s">
        <v>23</v>
      </c>
      <c r="AG13" t="s">
        <v>34</v>
      </c>
      <c r="AH13" s="42">
        <v>17.266592135447901</v>
      </c>
      <c r="AI13" s="80">
        <f t="shared" ref="AI13" si="21">AVERAGE(AH13:AH15)</f>
        <v>17.251085675801534</v>
      </c>
      <c r="AJ13" s="81">
        <f t="shared" ref="AJ13" si="22">STDEV(AH13:AH15)</f>
        <v>9.8499719134749503E-2</v>
      </c>
      <c r="AK13" s="81">
        <f t="shared" ref="AK13" si="23">AJ13/AI13</f>
        <v>5.7097692855886256E-3</v>
      </c>
      <c r="AL13" s="21"/>
      <c r="AM13" s="2" t="s">
        <v>32</v>
      </c>
      <c r="AN13" s="2" t="s">
        <v>33</v>
      </c>
      <c r="AP13" s="32"/>
      <c r="AQ13" s="32"/>
    </row>
    <row r="14" spans="1:43">
      <c r="A14">
        <v>0</v>
      </c>
      <c r="B14" t="s">
        <v>23</v>
      </c>
      <c r="C14" t="s">
        <v>34</v>
      </c>
      <c r="D14" s="42">
        <v>17.743089133120002</v>
      </c>
      <c r="E14" s="80"/>
      <c r="F14" s="81"/>
      <c r="G14" s="81"/>
      <c r="H14" s="21"/>
      <c r="I14" s="1">
        <v>0</v>
      </c>
      <c r="J14" s="1">
        <f>1-(((J4)^(E4-E4))/((J5)^(E7-E7)))</f>
        <v>0</v>
      </c>
      <c r="L14" s="32"/>
      <c r="M14" s="32"/>
      <c r="P14">
        <v>0</v>
      </c>
      <c r="Q14" t="s">
        <v>23</v>
      </c>
      <c r="R14" t="s">
        <v>34</v>
      </c>
      <c r="S14" s="42">
        <v>18.266784622962</v>
      </c>
      <c r="T14" s="80"/>
      <c r="U14" s="81"/>
      <c r="V14" s="81"/>
      <c r="W14" s="21"/>
      <c r="X14" s="1">
        <v>0</v>
      </c>
      <c r="Y14" s="1">
        <f>1-(((Y4)^(T4-T4))/((Y5)^(T7-T7)))</f>
        <v>0</v>
      </c>
      <c r="AA14" s="32"/>
      <c r="AB14" s="32"/>
      <c r="AC14" s="32"/>
      <c r="AE14">
        <v>0</v>
      </c>
      <c r="AF14" t="s">
        <v>23</v>
      </c>
      <c r="AG14" t="s">
        <v>34</v>
      </c>
      <c r="AH14" s="42">
        <v>17.145752443152201</v>
      </c>
      <c r="AI14" s="80"/>
      <c r="AJ14" s="81"/>
      <c r="AK14" s="81"/>
      <c r="AL14" s="21"/>
      <c r="AM14" s="1">
        <v>0</v>
      </c>
      <c r="AN14" s="1">
        <f>1-(((AN4)^(AI4-AI4))/((AN5)^(AI7-AI7)))</f>
        <v>0</v>
      </c>
      <c r="AP14" s="32"/>
      <c r="AQ14" s="32"/>
    </row>
    <row r="15" spans="1:43">
      <c r="A15">
        <v>0</v>
      </c>
      <c r="B15" t="s">
        <v>23</v>
      </c>
      <c r="C15" t="s">
        <v>34</v>
      </c>
      <c r="D15" s="42">
        <v>17.9190529617794</v>
      </c>
      <c r="E15" s="80"/>
      <c r="F15" s="81"/>
      <c r="G15" s="81"/>
      <c r="H15" s="21"/>
      <c r="I15" s="1">
        <v>1</v>
      </c>
      <c r="J15" s="1">
        <f>1-(((J4)^(E4-E19))/((J5)^(E7-E22)))</f>
        <v>0.8332185671929272</v>
      </c>
      <c r="L15" s="32"/>
      <c r="M15" s="32"/>
      <c r="P15">
        <v>0</v>
      </c>
      <c r="Q15" t="s">
        <v>23</v>
      </c>
      <c r="R15" t="s">
        <v>34</v>
      </c>
      <c r="S15" s="42">
        <v>18.259805135033702</v>
      </c>
      <c r="T15" s="80"/>
      <c r="U15" s="81"/>
      <c r="V15" s="81"/>
      <c r="W15" s="21"/>
      <c r="X15" s="1">
        <v>1</v>
      </c>
      <c r="Y15" s="1">
        <f>1-(((Y4)^(T4-T19))/((Y5)^(T7-T22)))</f>
        <v>0.85803566190099256</v>
      </c>
      <c r="AA15" s="32"/>
      <c r="AB15" s="32"/>
      <c r="AC15" s="32"/>
      <c r="AE15">
        <v>0</v>
      </c>
      <c r="AF15" t="s">
        <v>23</v>
      </c>
      <c r="AG15" t="s">
        <v>34</v>
      </c>
      <c r="AH15" s="42">
        <v>17.340912448804499</v>
      </c>
      <c r="AI15" s="80"/>
      <c r="AJ15" s="81"/>
      <c r="AK15" s="81"/>
      <c r="AL15" s="21"/>
      <c r="AM15" s="1">
        <v>1</v>
      </c>
      <c r="AN15" s="1">
        <f>1-(((AN4)^(AI4-AI19))/((AN5)^(AI7-AI22)))</f>
        <v>0.82902794586526785</v>
      </c>
      <c r="AP15" s="32"/>
      <c r="AQ15" s="32"/>
    </row>
    <row r="16" spans="1:43">
      <c r="A16">
        <v>0</v>
      </c>
      <c r="B16" t="s">
        <v>39</v>
      </c>
      <c r="C16" t="s">
        <v>34</v>
      </c>
      <c r="D16" s="42">
        <v>24.179552125402701</v>
      </c>
      <c r="E16" s="80">
        <f t="shared" ref="E16" si="24">AVERAGE(D16:D18)</f>
        <v>24.138928887042368</v>
      </c>
      <c r="F16" s="81">
        <f>STDEV(D16:D18)</f>
        <v>3.5180895829190387E-2</v>
      </c>
      <c r="G16" s="81">
        <f t="shared" ref="G16" si="25">F16/E16</f>
        <v>1.4574340060331044E-3</v>
      </c>
      <c r="H16" s="21"/>
      <c r="I16" s="1">
        <v>2</v>
      </c>
      <c r="J16" s="1">
        <f>1-(((J4)^(E4-E34))/((J5)^(E7-E37)))</f>
        <v>0.86130268195708448</v>
      </c>
      <c r="L16" s="32"/>
      <c r="M16" s="32"/>
      <c r="P16">
        <v>0</v>
      </c>
      <c r="Q16" t="s">
        <v>39</v>
      </c>
      <c r="R16" t="s">
        <v>34</v>
      </c>
      <c r="S16" s="42">
        <v>23.2379217524845</v>
      </c>
      <c r="T16" s="80">
        <f t="shared" ref="T16" si="26">AVERAGE(S16:S18)</f>
        <v>23.309053927441131</v>
      </c>
      <c r="U16" s="81">
        <f>STDEV(S16:S18)</f>
        <v>6.2129960429996911E-2</v>
      </c>
      <c r="V16" s="81">
        <f t="shared" ref="V16" si="27">U16/T16</f>
        <v>2.6654861507207275E-3</v>
      </c>
      <c r="W16" s="21"/>
      <c r="X16" s="1">
        <v>2</v>
      </c>
      <c r="Y16" s="1">
        <f>1-(((Y4)^(T4-T34))/((Y5)^(T7-T37)))</f>
        <v>0.88288232724762572</v>
      </c>
      <c r="AA16" s="32"/>
      <c r="AB16" s="32"/>
      <c r="AC16" s="32"/>
      <c r="AE16">
        <v>0</v>
      </c>
      <c r="AF16" t="s">
        <v>39</v>
      </c>
      <c r="AG16" t="s">
        <v>34</v>
      </c>
      <c r="AH16" s="42">
        <v>23.676030123020102</v>
      </c>
      <c r="AI16" s="80">
        <f t="shared" ref="AI16" si="28">AVERAGE(AH16:AH18)</f>
        <v>23.644420033938868</v>
      </c>
      <c r="AJ16" s="81">
        <f>STDEV(AH16:AH18)</f>
        <v>5.389395569161104E-2</v>
      </c>
      <c r="AK16" s="81">
        <f t="shared" ref="AK16" si="29">AJ16/AI16</f>
        <v>2.279351983015545E-3</v>
      </c>
      <c r="AL16" s="21"/>
      <c r="AM16" s="1">
        <v>2</v>
      </c>
      <c r="AN16" s="1">
        <f>1-(((AN4)^(AI4-AI34))/((AN5)^(AI7-AI37)))</f>
        <v>0.88674423577508765</v>
      </c>
      <c r="AP16" s="32"/>
      <c r="AQ16" s="32"/>
    </row>
    <row r="17" spans="1:40">
      <c r="A17">
        <v>0</v>
      </c>
      <c r="B17" t="s">
        <v>39</v>
      </c>
      <c r="C17" t="s">
        <v>34</v>
      </c>
      <c r="D17" s="42">
        <v>24.1185182214893</v>
      </c>
      <c r="E17" s="80"/>
      <c r="F17" s="81"/>
      <c r="G17" s="81"/>
      <c r="H17" s="21"/>
      <c r="I17" s="1">
        <v>4</v>
      </c>
      <c r="J17" s="1">
        <f>1-(((J4)^(E4-E49))/((J5)^(E7-E52)))</f>
        <v>0.89318269206557122</v>
      </c>
      <c r="P17">
        <v>0</v>
      </c>
      <c r="Q17" t="s">
        <v>39</v>
      </c>
      <c r="R17" t="s">
        <v>34</v>
      </c>
      <c r="S17" s="42">
        <v>23.352700376760801</v>
      </c>
      <c r="T17" s="80"/>
      <c r="U17" s="81"/>
      <c r="V17" s="81"/>
      <c r="W17" s="21"/>
      <c r="X17" s="1">
        <v>4</v>
      </c>
      <c r="Y17" s="1">
        <f>1-(((Y4)^(T4-T49))/((Y5)^(T7-T52)))</f>
        <v>0.9003443695169201</v>
      </c>
      <c r="AA17" s="32"/>
      <c r="AB17" s="32"/>
      <c r="AC17" s="32"/>
      <c r="AE17">
        <v>0</v>
      </c>
      <c r="AF17" t="s">
        <v>39</v>
      </c>
      <c r="AG17" t="s">
        <v>34</v>
      </c>
      <c r="AH17" s="42">
        <v>23.582191286817601</v>
      </c>
      <c r="AI17" s="80"/>
      <c r="AJ17" s="81"/>
      <c r="AK17" s="81"/>
      <c r="AL17" s="21"/>
      <c r="AM17" s="1">
        <v>4</v>
      </c>
      <c r="AN17" s="1">
        <f>1-(((AN4)^(AI4-AI49))/((AN5)^(AI7-AI52)))</f>
        <v>0.91438909757915166</v>
      </c>
    </row>
    <row r="18" spans="1:40">
      <c r="A18">
        <v>0</v>
      </c>
      <c r="B18" t="s">
        <v>39</v>
      </c>
      <c r="C18" t="s">
        <v>34</v>
      </c>
      <c r="D18" s="42">
        <v>24.118716314235101</v>
      </c>
      <c r="E18" s="80"/>
      <c r="F18" s="81"/>
      <c r="G18" s="81"/>
      <c r="H18" s="21"/>
      <c r="I18" s="1"/>
      <c r="J18" s="1"/>
      <c r="P18">
        <v>0</v>
      </c>
      <c r="Q18" t="s">
        <v>39</v>
      </c>
      <c r="R18" t="s">
        <v>34</v>
      </c>
      <c r="S18" s="42">
        <v>23.336539653078098</v>
      </c>
      <c r="T18" s="80"/>
      <c r="U18" s="81"/>
      <c r="V18" s="81"/>
      <c r="W18" s="21"/>
      <c r="X18" s="1"/>
      <c r="Y18" s="1"/>
      <c r="AE18">
        <v>0</v>
      </c>
      <c r="AF18" t="s">
        <v>39</v>
      </c>
      <c r="AG18" t="s">
        <v>34</v>
      </c>
      <c r="AH18" s="42">
        <v>23.675038691978902</v>
      </c>
      <c r="AI18" s="80"/>
      <c r="AJ18" s="81"/>
      <c r="AK18" s="81"/>
      <c r="AL18" s="21"/>
      <c r="AM18" s="1"/>
      <c r="AN18" s="1"/>
    </row>
    <row r="19" spans="1:40">
      <c r="A19">
        <v>1</v>
      </c>
      <c r="B19" t="s">
        <v>30</v>
      </c>
      <c r="C19" t="s">
        <v>24</v>
      </c>
      <c r="D19" s="42">
        <v>23.025872359720498</v>
      </c>
      <c r="E19" s="80">
        <f t="shared" ref="E19" si="30">AVERAGE(D19:D21)</f>
        <v>22.926453679128031</v>
      </c>
      <c r="F19" s="81">
        <f t="shared" ref="F19" si="31">STDEV(D19:D21)</f>
        <v>8.6618339234913216E-2</v>
      </c>
      <c r="G19" s="81">
        <f t="shared" ref="G19" si="32">F19/E19</f>
        <v>3.778095838423084E-3</v>
      </c>
      <c r="H19" s="21"/>
      <c r="P19">
        <v>1</v>
      </c>
      <c r="Q19" t="s">
        <v>30</v>
      </c>
      <c r="R19" t="s">
        <v>24</v>
      </c>
      <c r="S19" s="42">
        <v>23.7238319783057</v>
      </c>
      <c r="T19" s="80">
        <f t="shared" ref="T19" si="33">AVERAGE(S19:S21)</f>
        <v>23.5043649609912</v>
      </c>
      <c r="U19" s="81">
        <f t="shared" ref="U19" si="34">STDEV(S19:S21)</f>
        <v>0.21199627444841021</v>
      </c>
      <c r="V19" s="81">
        <f t="shared" ref="V19" si="35">U19/T19</f>
        <v>9.0194427630888065E-3</v>
      </c>
      <c r="W19" s="21"/>
      <c r="AE19">
        <v>1</v>
      </c>
      <c r="AF19" t="s">
        <v>30</v>
      </c>
      <c r="AG19" t="s">
        <v>24</v>
      </c>
      <c r="AH19" s="42">
        <v>22.068003206889301</v>
      </c>
      <c r="AI19" s="80">
        <f t="shared" ref="AI19" si="36">AVERAGE(AH19:AH21)</f>
        <v>22.003841379887671</v>
      </c>
      <c r="AJ19" s="81">
        <f t="shared" ref="AJ19" si="37">STDEV(AH19:AH21)</f>
        <v>7.1360428317000915E-2</v>
      </c>
      <c r="AK19" s="81">
        <f t="shared" ref="AK19" si="38">AJ19/AI19</f>
        <v>3.2430895626355039E-3</v>
      </c>
      <c r="AL19" s="21"/>
    </row>
    <row r="20" spans="1:40">
      <c r="A20">
        <v>1</v>
      </c>
      <c r="B20" t="s">
        <v>30</v>
      </c>
      <c r="C20" t="s">
        <v>24</v>
      </c>
      <c r="D20" s="42">
        <v>22.867274325434</v>
      </c>
      <c r="E20" s="80"/>
      <c r="F20" s="81"/>
      <c r="G20" s="81"/>
      <c r="H20" s="21"/>
      <c r="P20">
        <v>1</v>
      </c>
      <c r="Q20" t="s">
        <v>30</v>
      </c>
      <c r="R20" t="s">
        <v>24</v>
      </c>
      <c r="S20" s="42">
        <v>23.488536146643199</v>
      </c>
      <c r="T20" s="80"/>
      <c r="U20" s="81"/>
      <c r="V20" s="81"/>
      <c r="W20" s="21"/>
      <c r="AE20">
        <v>1</v>
      </c>
      <c r="AF20" t="s">
        <v>30</v>
      </c>
      <c r="AG20" t="s">
        <v>24</v>
      </c>
      <c r="AH20" s="42">
        <v>22.016534964669301</v>
      </c>
      <c r="AI20" s="80"/>
      <c r="AJ20" s="81"/>
      <c r="AK20" s="81"/>
      <c r="AL20" s="21"/>
    </row>
    <row r="21" spans="1:40">
      <c r="A21">
        <v>1</v>
      </c>
      <c r="B21" t="s">
        <v>30</v>
      </c>
      <c r="C21" t="s">
        <v>24</v>
      </c>
      <c r="D21" s="42">
        <v>22.886214352229601</v>
      </c>
      <c r="E21" s="80"/>
      <c r="F21" s="81"/>
      <c r="G21" s="81"/>
      <c r="H21" s="21"/>
      <c r="P21">
        <v>1</v>
      </c>
      <c r="Q21" t="s">
        <v>30</v>
      </c>
      <c r="R21" t="s">
        <v>24</v>
      </c>
      <c r="S21" s="42">
        <v>23.300726758024702</v>
      </c>
      <c r="T21" s="80"/>
      <c r="U21" s="81"/>
      <c r="V21" s="81"/>
      <c r="W21" s="21"/>
      <c r="AE21">
        <v>1</v>
      </c>
      <c r="AF21" t="s">
        <v>30</v>
      </c>
      <c r="AG21" t="s">
        <v>24</v>
      </c>
      <c r="AH21" s="42">
        <v>21.9269859681044</v>
      </c>
      <c r="AI21" s="80"/>
      <c r="AJ21" s="81"/>
      <c r="AK21" s="81"/>
      <c r="AL21" s="21"/>
    </row>
    <row r="22" spans="1:40">
      <c r="A22">
        <v>1</v>
      </c>
      <c r="B22" t="s">
        <v>23</v>
      </c>
      <c r="C22" t="s">
        <v>24</v>
      </c>
      <c r="D22" s="42">
        <v>18.662727136742799</v>
      </c>
      <c r="E22" s="80">
        <f t="shared" ref="E22" si="39">AVERAGE(D22:D24)</f>
        <v>18.543662269597533</v>
      </c>
      <c r="F22" s="81">
        <f t="shared" ref="F22" si="40">STDEV(D22:D24)</f>
        <v>0.10772428103560337</v>
      </c>
      <c r="G22" s="81">
        <f t="shared" ref="G22" si="41">F22/E22</f>
        <v>5.8092236295857322E-3</v>
      </c>
      <c r="H22" s="21"/>
      <c r="P22">
        <v>1</v>
      </c>
      <c r="Q22" t="s">
        <v>23</v>
      </c>
      <c r="R22" t="s">
        <v>24</v>
      </c>
      <c r="S22" s="42">
        <v>18.763468775758199</v>
      </c>
      <c r="T22" s="80">
        <f t="shared" ref="T22" si="42">AVERAGE(S22:S24)</f>
        <v>18.77367537255903</v>
      </c>
      <c r="U22" s="81">
        <f t="shared" ref="U22" si="43">STDEV(S22:S24)</f>
        <v>1.4357135677934073E-2</v>
      </c>
      <c r="V22" s="81">
        <f t="shared" ref="V22" si="44">U22/T22</f>
        <v>7.6474826548452563E-4</v>
      </c>
      <c r="W22" s="21"/>
      <c r="AE22">
        <v>1</v>
      </c>
      <c r="AF22" t="s">
        <v>23</v>
      </c>
      <c r="AG22" t="s">
        <v>24</v>
      </c>
      <c r="AH22" s="42">
        <v>17.6012872246129</v>
      </c>
      <c r="AI22" s="80">
        <f t="shared" ref="AI22" si="45">AVERAGE(AH22:AH24)</f>
        <v>17.566241392713465</v>
      </c>
      <c r="AJ22" s="81">
        <f t="shared" ref="AJ22" si="46">STDEV(AH22:AH24)</f>
        <v>4.1571037285879124E-2</v>
      </c>
      <c r="AK22" s="81">
        <f t="shared" ref="AK22" si="47">AJ22/AI22</f>
        <v>2.366530002435406E-3</v>
      </c>
      <c r="AL22" s="21"/>
    </row>
    <row r="23" spans="1:40">
      <c r="A23">
        <v>1</v>
      </c>
      <c r="B23" t="s">
        <v>23</v>
      </c>
      <c r="C23" t="s">
        <v>24</v>
      </c>
      <c r="D23" s="42">
        <v>18.452949894020499</v>
      </c>
      <c r="E23" s="80"/>
      <c r="F23" s="81"/>
      <c r="G23" s="81"/>
      <c r="H23" s="21"/>
      <c r="I23" s="72" t="s">
        <v>40</v>
      </c>
      <c r="J23" s="72"/>
      <c r="P23">
        <v>1</v>
      </c>
      <c r="Q23" t="s">
        <v>23</v>
      </c>
      <c r="R23" t="s">
        <v>24</v>
      </c>
      <c r="S23" s="42">
        <v>18.790092219526699</v>
      </c>
      <c r="T23" s="80"/>
      <c r="U23" s="81"/>
      <c r="V23" s="81"/>
      <c r="W23" s="21"/>
      <c r="X23" s="72" t="s">
        <v>40</v>
      </c>
      <c r="Y23" s="72"/>
      <c r="AE23">
        <v>1</v>
      </c>
      <c r="AF23" t="s">
        <v>23</v>
      </c>
      <c r="AG23" t="s">
        <v>24</v>
      </c>
      <c r="AH23" s="42">
        <v>17.577126105860199</v>
      </c>
      <c r="AI23" s="80"/>
      <c r="AJ23" s="81"/>
      <c r="AK23" s="81"/>
      <c r="AL23" s="21"/>
      <c r="AM23" s="72" t="s">
        <v>40</v>
      </c>
      <c r="AN23" s="72"/>
    </row>
    <row r="24" spans="1:40">
      <c r="A24">
        <v>1</v>
      </c>
      <c r="B24" t="s">
        <v>23</v>
      </c>
      <c r="C24" t="s">
        <v>24</v>
      </c>
      <c r="D24" s="42">
        <v>18.515309778029302</v>
      </c>
      <c r="E24" s="80"/>
      <c r="F24" s="81"/>
      <c r="G24" s="81"/>
      <c r="H24" s="21"/>
      <c r="I24" s="1"/>
      <c r="J24" s="1"/>
      <c r="P24">
        <v>1</v>
      </c>
      <c r="Q24" t="s">
        <v>23</v>
      </c>
      <c r="R24" t="s">
        <v>24</v>
      </c>
      <c r="S24" s="42">
        <v>18.767465122392199</v>
      </c>
      <c r="T24" s="80"/>
      <c r="U24" s="81"/>
      <c r="V24" s="81"/>
      <c r="W24" s="21"/>
      <c r="X24" s="1"/>
      <c r="Y24" s="1"/>
      <c r="AE24">
        <v>1</v>
      </c>
      <c r="AF24" t="s">
        <v>23</v>
      </c>
      <c r="AG24" t="s">
        <v>24</v>
      </c>
      <c r="AH24" s="42">
        <v>17.5203108476673</v>
      </c>
      <c r="AI24" s="80"/>
      <c r="AJ24" s="81"/>
      <c r="AK24" s="81"/>
      <c r="AL24" s="21"/>
      <c r="AM24" s="1"/>
      <c r="AN24" s="1"/>
    </row>
    <row r="25" spans="1:40">
      <c r="A25">
        <v>1</v>
      </c>
      <c r="B25" t="s">
        <v>39</v>
      </c>
      <c r="C25" t="s">
        <v>24</v>
      </c>
      <c r="D25" s="42">
        <v>19.1097088304724</v>
      </c>
      <c r="E25" s="80">
        <f t="shared" ref="E25" si="48">AVERAGE(D25:D27)</f>
        <v>19.131301344422265</v>
      </c>
      <c r="F25" s="81">
        <f t="shared" ref="F25" si="49">STDEV(D25:D27)</f>
        <v>2.9010416231989949E-2</v>
      </c>
      <c r="G25" s="81">
        <f t="shared" ref="G25" si="50">F25/E25</f>
        <v>1.5163848872438539E-3</v>
      </c>
      <c r="H25" s="21"/>
      <c r="I25" s="2" t="s">
        <v>29</v>
      </c>
      <c r="J25" s="1" t="s">
        <v>39</v>
      </c>
      <c r="P25">
        <v>1</v>
      </c>
      <c r="Q25" t="s">
        <v>39</v>
      </c>
      <c r="R25" t="s">
        <v>24</v>
      </c>
      <c r="S25" s="42">
        <v>19.450057995352701</v>
      </c>
      <c r="T25" s="80">
        <f t="shared" ref="T25" si="51">AVERAGE(S25:S27)</f>
        <v>19.587961669046933</v>
      </c>
      <c r="U25" s="81">
        <f t="shared" ref="U25" si="52">STDEV(S25:S27)</f>
        <v>0.11987013441875682</v>
      </c>
      <c r="V25" s="81">
        <f t="shared" ref="V25" si="53">U25/T25</f>
        <v>6.1195818352134442E-3</v>
      </c>
      <c r="W25" s="21"/>
      <c r="X25" s="2" t="s">
        <v>29</v>
      </c>
      <c r="Y25" s="1" t="s">
        <v>39</v>
      </c>
      <c r="AE25">
        <v>1</v>
      </c>
      <c r="AF25" t="s">
        <v>39</v>
      </c>
      <c r="AG25" t="s">
        <v>24</v>
      </c>
      <c r="AH25" s="42">
        <v>18.129987561530399</v>
      </c>
      <c r="AI25" s="80">
        <f t="shared" ref="AI25" si="54">AVERAGE(AH25:AH27)</f>
        <v>18.197374532128766</v>
      </c>
      <c r="AJ25" s="81">
        <f t="shared" ref="AJ25" si="55">STDEV(AH25:AH27)</f>
        <v>5.8719614882541578E-2</v>
      </c>
      <c r="AK25" s="81">
        <f t="shared" ref="AK25" si="56">AJ25/AI25</f>
        <v>3.2268179554620861E-3</v>
      </c>
      <c r="AL25" s="21"/>
      <c r="AM25" s="2" t="s">
        <v>29</v>
      </c>
      <c r="AN25" s="1" t="s">
        <v>39</v>
      </c>
    </row>
    <row r="26" spans="1:40">
      <c r="A26">
        <v>1</v>
      </c>
      <c r="B26" t="s">
        <v>39</v>
      </c>
      <c r="C26" t="s">
        <v>24</v>
      </c>
      <c r="D26" s="42">
        <v>19.164277023300102</v>
      </c>
      <c r="E26" s="80"/>
      <c r="F26" s="81"/>
      <c r="G26" s="81"/>
      <c r="H26" s="21"/>
      <c r="I26" s="2" t="s">
        <v>31</v>
      </c>
      <c r="J26" s="1" t="s">
        <v>23</v>
      </c>
      <c r="P26">
        <v>1</v>
      </c>
      <c r="Q26" t="s">
        <v>39</v>
      </c>
      <c r="R26" t="s">
        <v>24</v>
      </c>
      <c r="S26" s="42">
        <v>19.646628482228699</v>
      </c>
      <c r="T26" s="80"/>
      <c r="U26" s="81"/>
      <c r="V26" s="81"/>
      <c r="W26" s="21"/>
      <c r="X26" s="2" t="s">
        <v>31</v>
      </c>
      <c r="Y26" s="1" t="s">
        <v>23</v>
      </c>
      <c r="AE26">
        <v>1</v>
      </c>
      <c r="AF26" t="s">
        <v>39</v>
      </c>
      <c r="AG26" t="s">
        <v>24</v>
      </c>
      <c r="AH26" s="42">
        <v>18.237567272549501</v>
      </c>
      <c r="AI26" s="80"/>
      <c r="AJ26" s="81"/>
      <c r="AK26" s="81"/>
      <c r="AL26" s="21"/>
      <c r="AM26" s="2" t="s">
        <v>31</v>
      </c>
      <c r="AN26" s="1" t="s">
        <v>23</v>
      </c>
    </row>
    <row r="27" spans="1:40">
      <c r="A27">
        <v>1</v>
      </c>
      <c r="B27" t="s">
        <v>39</v>
      </c>
      <c r="C27" t="s">
        <v>24</v>
      </c>
      <c r="D27" s="42">
        <v>19.119918179494299</v>
      </c>
      <c r="E27" s="80"/>
      <c r="F27" s="81"/>
      <c r="G27" s="81"/>
      <c r="H27" s="21"/>
      <c r="I27" s="1"/>
      <c r="J27" s="1"/>
      <c r="P27">
        <v>1</v>
      </c>
      <c r="Q27" t="s">
        <v>39</v>
      </c>
      <c r="R27" t="s">
        <v>24</v>
      </c>
      <c r="S27" s="42">
        <v>19.6671985295594</v>
      </c>
      <c r="T27" s="80"/>
      <c r="U27" s="81"/>
      <c r="V27" s="81"/>
      <c r="W27" s="21"/>
      <c r="X27" s="1"/>
      <c r="Y27" s="1"/>
      <c r="AE27">
        <v>1</v>
      </c>
      <c r="AF27" t="s">
        <v>39</v>
      </c>
      <c r="AG27" t="s">
        <v>24</v>
      </c>
      <c r="AH27" s="42">
        <v>18.224568762306401</v>
      </c>
      <c r="AI27" s="80"/>
      <c r="AJ27" s="81"/>
      <c r="AK27" s="81"/>
      <c r="AL27" s="21"/>
      <c r="AM27" s="1"/>
      <c r="AN27" s="1"/>
    </row>
    <row r="28" spans="1:40">
      <c r="A28">
        <v>1</v>
      </c>
      <c r="B28" t="s">
        <v>23</v>
      </c>
      <c r="C28" t="s">
        <v>34</v>
      </c>
      <c r="D28" s="42">
        <v>18.4382041923575</v>
      </c>
      <c r="E28" s="80">
        <f t="shared" ref="E28" si="57">AVERAGE(D28:D30)</f>
        <v>18.418017006026567</v>
      </c>
      <c r="F28" s="81">
        <f t="shared" ref="F28" si="58">STDEV(D28:D30)</f>
        <v>0.10852976507330644</v>
      </c>
      <c r="G28" s="81">
        <f t="shared" ref="G28" si="59">F28/E28</f>
        <v>5.8925868641447323E-3</v>
      </c>
      <c r="H28" s="21"/>
      <c r="I28" s="2" t="s">
        <v>32</v>
      </c>
      <c r="J28" s="2" t="s">
        <v>33</v>
      </c>
      <c r="P28">
        <v>1</v>
      </c>
      <c r="Q28" t="s">
        <v>23</v>
      </c>
      <c r="R28" t="s">
        <v>34</v>
      </c>
      <c r="S28" s="42">
        <v>18.5925554344836</v>
      </c>
      <c r="T28" s="80">
        <f t="shared" ref="T28" si="60">AVERAGE(S28:S30)</f>
        <v>18.649330431459834</v>
      </c>
      <c r="U28" s="81">
        <f t="shared" ref="U28" si="61">STDEV(S28:S30)</f>
        <v>5.2619732025736145E-2</v>
      </c>
      <c r="V28" s="81">
        <f t="shared" ref="V28" si="62">U28/T28</f>
        <v>2.8215346507545992E-3</v>
      </c>
      <c r="W28" s="21"/>
      <c r="X28" s="2" t="s">
        <v>32</v>
      </c>
      <c r="Y28" s="2" t="s">
        <v>33</v>
      </c>
      <c r="AE28">
        <v>1</v>
      </c>
      <c r="AF28" t="s">
        <v>23</v>
      </c>
      <c r="AG28" t="s">
        <v>34</v>
      </c>
      <c r="AH28" s="42">
        <v>17.572937044835999</v>
      </c>
      <c r="AI28" s="80">
        <f t="shared" ref="AI28" si="63">AVERAGE(AH28:AH30)</f>
        <v>17.377892311763699</v>
      </c>
      <c r="AJ28" s="81">
        <f t="shared" ref="AJ28" si="64">STDEV(AH28:AH30)</f>
        <v>0.16931586909422061</v>
      </c>
      <c r="AK28" s="81">
        <f t="shared" ref="AK28" si="65">AJ28/AI28</f>
        <v>9.7431763332774726E-3</v>
      </c>
      <c r="AL28" s="21"/>
      <c r="AM28" s="2" t="s">
        <v>32</v>
      </c>
      <c r="AN28" s="2" t="s">
        <v>33</v>
      </c>
    </row>
    <row r="29" spans="1:40">
      <c r="A29">
        <v>1</v>
      </c>
      <c r="B29" t="s">
        <v>23</v>
      </c>
      <c r="C29" t="s">
        <v>34</v>
      </c>
      <c r="D29" s="42">
        <v>18.300811004439399</v>
      </c>
      <c r="E29" s="80"/>
      <c r="F29" s="81"/>
      <c r="G29" s="81"/>
      <c r="H29" s="21"/>
      <c r="I29" s="1">
        <v>0</v>
      </c>
      <c r="J29" s="1">
        <v>0</v>
      </c>
      <c r="P29">
        <v>1</v>
      </c>
      <c r="Q29" t="s">
        <v>23</v>
      </c>
      <c r="R29" t="s">
        <v>34</v>
      </c>
      <c r="S29" s="42">
        <v>18.6964605548234</v>
      </c>
      <c r="T29" s="80"/>
      <c r="U29" s="81"/>
      <c r="V29" s="81"/>
      <c r="W29" s="21"/>
      <c r="X29" s="1">
        <v>0</v>
      </c>
      <c r="Y29" s="1">
        <v>0</v>
      </c>
      <c r="AE29">
        <v>1</v>
      </c>
      <c r="AF29" t="s">
        <v>23</v>
      </c>
      <c r="AG29" t="s">
        <v>34</v>
      </c>
      <c r="AH29" s="42">
        <v>17.268706858041998</v>
      </c>
      <c r="AI29" s="80"/>
      <c r="AJ29" s="81"/>
      <c r="AK29" s="81"/>
      <c r="AL29" s="21"/>
      <c r="AM29" s="1">
        <v>0</v>
      </c>
      <c r="AN29" s="1">
        <v>0</v>
      </c>
    </row>
    <row r="30" spans="1:40">
      <c r="A30">
        <v>1</v>
      </c>
      <c r="B30" t="s">
        <v>23</v>
      </c>
      <c r="C30" t="s">
        <v>34</v>
      </c>
      <c r="D30" s="42">
        <v>18.515035821282801</v>
      </c>
      <c r="E30" s="80"/>
      <c r="F30" s="81"/>
      <c r="G30" s="81"/>
      <c r="H30" s="21"/>
      <c r="I30" s="1">
        <v>1</v>
      </c>
      <c r="J30" s="1">
        <f>2/(((((J6)^(E31-E25))/((J5)^(E28-E22)))+1)*J15)</f>
        <v>6.4217842129244765E-2</v>
      </c>
      <c r="P30">
        <v>1</v>
      </c>
      <c r="Q30" t="s">
        <v>23</v>
      </c>
      <c r="R30" t="s">
        <v>34</v>
      </c>
      <c r="S30" s="42">
        <v>18.658975305072499</v>
      </c>
      <c r="T30" s="80"/>
      <c r="U30" s="81"/>
      <c r="V30" s="81"/>
      <c r="W30" s="21"/>
      <c r="X30" s="1">
        <v>1</v>
      </c>
      <c r="Y30" s="1">
        <f>2/(((((Y6)^(T31-T25))/((Y5)^(T28-T22)))+1)*Y15)</f>
        <v>4.6149535287235914E-2</v>
      </c>
      <c r="AE30">
        <v>1</v>
      </c>
      <c r="AF30" t="s">
        <v>23</v>
      </c>
      <c r="AG30" t="s">
        <v>34</v>
      </c>
      <c r="AH30" s="42">
        <v>17.292033032413102</v>
      </c>
      <c r="AI30" s="80"/>
      <c r="AJ30" s="81"/>
      <c r="AK30" s="81"/>
      <c r="AL30" s="21"/>
      <c r="AM30" s="1">
        <v>1</v>
      </c>
      <c r="AN30" s="1">
        <f>2/(((((AN6)^(AI31-AI25))/((AN5)^(AI28-AI22)))+1)*AN15)</f>
        <v>4.124200204907106E-2</v>
      </c>
    </row>
    <row r="31" spans="1:40">
      <c r="A31">
        <v>1</v>
      </c>
      <c r="B31" t="s">
        <v>39</v>
      </c>
      <c r="C31" t="s">
        <v>34</v>
      </c>
      <c r="D31" s="42">
        <v>24.311920138564201</v>
      </c>
      <c r="E31" s="80">
        <f t="shared" ref="E31" si="66">AVERAGE(D31:D33)</f>
        <v>24.344412930831698</v>
      </c>
      <c r="F31" s="81">
        <f t="shared" ref="F31" si="67">STDEV(D31:D33)</f>
        <v>3.2427819383310463E-2</v>
      </c>
      <c r="G31" s="81">
        <f t="shared" ref="G31" si="68">F31/E31</f>
        <v>1.3320435976601965E-3</v>
      </c>
      <c r="H31" s="21"/>
      <c r="I31" s="1">
        <v>2</v>
      </c>
      <c r="J31" s="1">
        <f>2/(((((J6)^(E46-E40))/((J5)^(E43-E37)))+1)*J16)</f>
        <v>8.9509507604995028E-2</v>
      </c>
      <c r="P31">
        <v>1</v>
      </c>
      <c r="Q31" t="s">
        <v>39</v>
      </c>
      <c r="R31" t="s">
        <v>34</v>
      </c>
      <c r="S31" s="42">
        <v>25.129755120555799</v>
      </c>
      <c r="T31" s="80">
        <f t="shared" ref="T31" si="69">AVERAGE(S31:S33)</f>
        <v>25.260328558423733</v>
      </c>
      <c r="U31" s="81">
        <f t="shared" ref="U31" si="70">STDEV(S31:S33)</f>
        <v>0.11326848719242584</v>
      </c>
      <c r="V31" s="81">
        <f t="shared" ref="V31" si="71">U31/T31</f>
        <v>4.4840464735227455E-3</v>
      </c>
      <c r="W31" s="21"/>
      <c r="X31" s="1">
        <v>2</v>
      </c>
      <c r="Y31" s="1">
        <f>2/(((((Y6)^(T46-T40))/((Y5)^(T43-T37)))+1)*Y16)</f>
        <v>6.0301952071397838E-2</v>
      </c>
      <c r="AE31">
        <v>1</v>
      </c>
      <c r="AF31" t="s">
        <v>39</v>
      </c>
      <c r="AG31" t="s">
        <v>34</v>
      </c>
      <c r="AH31" s="42">
        <v>24.0195369835305</v>
      </c>
      <c r="AI31" s="80">
        <f t="shared" ref="AI31" si="72">AVERAGE(AH31:AH33)</f>
        <v>24.027042451517133</v>
      </c>
      <c r="AJ31" s="81">
        <f t="shared" ref="AJ31" si="73">STDEV(AH31:AH33)</f>
        <v>7.6622884575022837E-2</v>
      </c>
      <c r="AK31" s="81">
        <f t="shared" ref="AK31" si="74">AJ31/AI31</f>
        <v>3.1890268945766421E-3</v>
      </c>
      <c r="AL31" s="21"/>
      <c r="AM31" s="1">
        <v>2</v>
      </c>
      <c r="AN31" s="1">
        <f>2/(((((AN6)^(AI46-AI40))/((AN5)^(AI43-AI37)))+1)*AN16)</f>
        <v>0.10076163855611897</v>
      </c>
    </row>
    <row r="32" spans="1:40">
      <c r="A32">
        <v>1</v>
      </c>
      <c r="B32" t="s">
        <v>39</v>
      </c>
      <c r="C32" t="s">
        <v>34</v>
      </c>
      <c r="D32" s="42">
        <v>24.376775384422299</v>
      </c>
      <c r="E32" s="80"/>
      <c r="F32" s="81"/>
      <c r="G32" s="81"/>
      <c r="H32" s="21"/>
      <c r="I32" s="1">
        <v>4</v>
      </c>
      <c r="J32" s="1">
        <f>2/(((((J6)^(E61-E55))/((J5)^(E58-E52)))+1)*J17)</f>
        <v>0.10493449844494941</v>
      </c>
      <c r="P32">
        <v>1</v>
      </c>
      <c r="Q32" t="s">
        <v>39</v>
      </c>
      <c r="R32" t="s">
        <v>34</v>
      </c>
      <c r="S32" s="42">
        <v>25.3321485141797</v>
      </c>
      <c r="T32" s="80"/>
      <c r="U32" s="81"/>
      <c r="V32" s="81"/>
      <c r="W32" s="21"/>
      <c r="X32" s="1">
        <v>4</v>
      </c>
      <c r="Y32" s="1">
        <f>2/(((((Y6)^(T61-T55))/((Y5)^(T58-T52)))+1)*Y17)</f>
        <v>0.1594161122607346</v>
      </c>
      <c r="AE32">
        <v>1</v>
      </c>
      <c r="AF32" t="s">
        <v>39</v>
      </c>
      <c r="AG32" t="s">
        <v>34</v>
      </c>
      <c r="AH32" s="42">
        <v>23.9544484933534</v>
      </c>
      <c r="AI32" s="80"/>
      <c r="AJ32" s="81"/>
      <c r="AK32" s="81"/>
      <c r="AL32" s="21"/>
      <c r="AM32" s="1">
        <v>4</v>
      </c>
      <c r="AN32" s="1">
        <f>2/(((((AN6)^(AI61-AI55))/((AN5)^(AI58-AI52)))+1)*AN17)</f>
        <v>0.2572854858747522</v>
      </c>
    </row>
    <row r="33" spans="1:40">
      <c r="A33">
        <v>1</v>
      </c>
      <c r="B33" t="s">
        <v>39</v>
      </c>
      <c r="C33" t="s">
        <v>34</v>
      </c>
      <c r="D33" s="42">
        <v>24.344543269508598</v>
      </c>
      <c r="E33" s="80"/>
      <c r="F33" s="81"/>
      <c r="G33" s="81"/>
      <c r="H33" s="21"/>
      <c r="I33" s="1"/>
      <c r="J33" s="1"/>
      <c r="P33">
        <v>1</v>
      </c>
      <c r="Q33" t="s">
        <v>39</v>
      </c>
      <c r="R33" t="s">
        <v>34</v>
      </c>
      <c r="S33" s="42">
        <v>25.319082040535701</v>
      </c>
      <c r="T33" s="80"/>
      <c r="U33" s="81"/>
      <c r="V33" s="81"/>
      <c r="W33" s="21"/>
      <c r="X33" s="1"/>
      <c r="Y33" s="1"/>
      <c r="AE33">
        <v>1</v>
      </c>
      <c r="AF33" t="s">
        <v>39</v>
      </c>
      <c r="AG33" t="s">
        <v>34</v>
      </c>
      <c r="AH33" s="42">
        <v>24.107141877667502</v>
      </c>
      <c r="AI33" s="80"/>
      <c r="AJ33" s="81"/>
      <c r="AK33" s="81"/>
      <c r="AL33" s="21"/>
      <c r="AM33" s="1"/>
      <c r="AN33" s="1"/>
    </row>
    <row r="34" spans="1:40">
      <c r="A34">
        <v>2</v>
      </c>
      <c r="B34" t="s">
        <v>30</v>
      </c>
      <c r="C34" t="s">
        <v>24</v>
      </c>
      <c r="D34" s="42">
        <v>22.863679951744899</v>
      </c>
      <c r="E34" s="80">
        <f t="shared" ref="E34" si="75">AVERAGE(D34:D36)</f>
        <v>22.735043111609233</v>
      </c>
      <c r="F34" s="81">
        <f t="shared" ref="F34" si="76">STDEV(D34:D36)</f>
        <v>0.19330216071938944</v>
      </c>
      <c r="G34" s="81">
        <f t="shared" ref="G34" si="77">F34/E34</f>
        <v>8.5023881314165283E-3</v>
      </c>
      <c r="H34" s="21"/>
      <c r="I34" s="21"/>
      <c r="J34" s="21"/>
      <c r="P34">
        <v>2</v>
      </c>
      <c r="Q34" t="s">
        <v>30</v>
      </c>
      <c r="R34" t="s">
        <v>24</v>
      </c>
      <c r="S34" s="46">
        <v>24.0334558257113</v>
      </c>
      <c r="T34" s="80">
        <f t="shared" ref="T34" si="78">AVERAGE(S34:S36)</f>
        <v>23.963198861465003</v>
      </c>
      <c r="U34" s="81">
        <f t="shared" ref="U34" si="79">STDEV(S34:S36)</f>
        <v>8.7335981080660541E-2</v>
      </c>
      <c r="V34" s="81">
        <f t="shared" ref="V34" si="80">U34/T34</f>
        <v>3.6445877524767666E-3</v>
      </c>
      <c r="W34" s="21"/>
      <c r="X34" s="21"/>
      <c r="Y34" s="21"/>
      <c r="AE34">
        <v>2</v>
      </c>
      <c r="AF34" t="s">
        <v>30</v>
      </c>
      <c r="AG34" t="s">
        <v>24</v>
      </c>
      <c r="AH34" s="42">
        <v>22.532075909185799</v>
      </c>
      <c r="AI34" s="80">
        <f t="shared" ref="AI34" si="81">AVERAGE(AH34:AH36)</f>
        <v>22.434361637714801</v>
      </c>
      <c r="AJ34" s="81">
        <f t="shared" ref="AJ34" si="82">STDEV(AH34:AH36)</f>
        <v>0.10081200264187849</v>
      </c>
      <c r="AK34" s="81">
        <f t="shared" ref="AK34" si="83">AJ34/AI34</f>
        <v>4.4936425769477508E-3</v>
      </c>
      <c r="AL34" s="21"/>
      <c r="AM34" s="21"/>
      <c r="AN34" s="21"/>
    </row>
    <row r="35" spans="1:40">
      <c r="A35">
        <v>2</v>
      </c>
      <c r="B35" t="s">
        <v>30</v>
      </c>
      <c r="C35" t="s">
        <v>24</v>
      </c>
      <c r="D35" s="42">
        <v>22.828696675952301</v>
      </c>
      <c r="E35" s="80"/>
      <c r="F35" s="81"/>
      <c r="G35" s="81"/>
      <c r="H35" s="21"/>
      <c r="I35" s="21"/>
      <c r="J35" s="21"/>
      <c r="P35">
        <v>2</v>
      </c>
      <c r="Q35" t="s">
        <v>30</v>
      </c>
      <c r="R35" t="s">
        <v>24</v>
      </c>
      <c r="S35" s="46">
        <v>23.9907245318179</v>
      </c>
      <c r="T35" s="80"/>
      <c r="U35" s="81"/>
      <c r="V35" s="81"/>
      <c r="W35" s="21"/>
      <c r="X35" s="21"/>
      <c r="Y35" s="21"/>
      <c r="AE35">
        <v>2</v>
      </c>
      <c r="AF35" t="s">
        <v>30</v>
      </c>
      <c r="AG35" t="s">
        <v>24</v>
      </c>
      <c r="AH35" s="42">
        <v>22.440295018857999</v>
      </c>
      <c r="AI35" s="80"/>
      <c r="AJ35" s="81"/>
      <c r="AK35" s="81"/>
      <c r="AL35" s="21"/>
      <c r="AM35" s="21"/>
      <c r="AN35" s="21"/>
    </row>
    <row r="36" spans="1:40">
      <c r="A36">
        <v>2</v>
      </c>
      <c r="B36" t="s">
        <v>30</v>
      </c>
      <c r="C36" t="s">
        <v>24</v>
      </c>
      <c r="D36" s="42">
        <v>22.512752707130499</v>
      </c>
      <c r="E36" s="80"/>
      <c r="F36" s="81"/>
      <c r="G36" s="81"/>
      <c r="H36" s="21"/>
      <c r="I36" s="21"/>
      <c r="J36" s="21"/>
      <c r="P36">
        <v>2</v>
      </c>
      <c r="Q36" t="s">
        <v>30</v>
      </c>
      <c r="R36" t="s">
        <v>24</v>
      </c>
      <c r="S36" s="46">
        <v>23.865416226865801</v>
      </c>
      <c r="T36" s="80"/>
      <c r="U36" s="81"/>
      <c r="V36" s="81"/>
      <c r="W36" s="21"/>
      <c r="X36" s="21"/>
      <c r="Y36" s="21"/>
      <c r="AE36">
        <v>2</v>
      </c>
      <c r="AF36" t="s">
        <v>30</v>
      </c>
      <c r="AG36" t="s">
        <v>24</v>
      </c>
      <c r="AH36" s="42">
        <v>22.330713985100601</v>
      </c>
      <c r="AI36" s="80"/>
      <c r="AJ36" s="81"/>
      <c r="AK36" s="81"/>
      <c r="AL36" s="21"/>
      <c r="AM36" s="21"/>
      <c r="AN36" s="21"/>
    </row>
    <row r="37" spans="1:40">
      <c r="A37">
        <v>2</v>
      </c>
      <c r="B37" t="s">
        <v>23</v>
      </c>
      <c r="C37" t="s">
        <v>24</v>
      </c>
      <c r="D37" s="42">
        <v>18.1909299400156</v>
      </c>
      <c r="E37" s="80">
        <f t="shared" ref="E37" si="84">AVERAGE(D37:D39)</f>
        <v>18.078105233728035</v>
      </c>
      <c r="F37" s="81">
        <f t="shared" ref="F37" si="85">STDEV(D37:D39)</f>
        <v>0.10320652895024121</v>
      </c>
      <c r="G37" s="81">
        <f t="shared" ref="G37" si="86">F37/E37</f>
        <v>5.7089240059124352E-3</v>
      </c>
      <c r="H37" s="21"/>
      <c r="I37" s="21"/>
      <c r="J37" s="21"/>
      <c r="P37">
        <v>2</v>
      </c>
      <c r="Q37" t="s">
        <v>23</v>
      </c>
      <c r="R37" t="s">
        <v>24</v>
      </c>
      <c r="S37" s="42">
        <v>19.088987343082302</v>
      </c>
      <c r="T37" s="80">
        <f t="shared" ref="T37" si="87">AVERAGE(S37:S39)</f>
        <v>18.960956534891</v>
      </c>
      <c r="U37" s="81">
        <f t="shared" ref="U37" si="88">STDEV(S37:S39)</f>
        <v>0.11971154004613173</v>
      </c>
      <c r="V37" s="81">
        <f t="shared" ref="V37" si="89">U37/T37</f>
        <v>6.3135812703248679E-3</v>
      </c>
      <c r="W37" s="21"/>
      <c r="X37" s="21"/>
      <c r="Y37" s="21"/>
      <c r="AE37">
        <v>2</v>
      </c>
      <c r="AF37" t="s">
        <v>23</v>
      </c>
      <c r="AG37" t="s">
        <v>24</v>
      </c>
      <c r="AH37" s="42">
        <v>17.473829408118199</v>
      </c>
      <c r="AI37" s="80">
        <f t="shared" ref="AI37" si="90">AVERAGE(AH37:AH39)</f>
        <v>17.403321133233799</v>
      </c>
      <c r="AJ37" s="81">
        <f t="shared" ref="AJ37" si="91">STDEV(AH37:AH39)</f>
        <v>7.0247195765000936E-2</v>
      </c>
      <c r="AK37" s="81">
        <f t="shared" ref="AK37" si="92">AJ37/AI37</f>
        <v>4.0364247276259936E-3</v>
      </c>
      <c r="AL37" s="21"/>
      <c r="AM37" s="21"/>
      <c r="AN37" s="21"/>
    </row>
    <row r="38" spans="1:40">
      <c r="A38">
        <v>2</v>
      </c>
      <c r="B38" t="s">
        <v>23</v>
      </c>
      <c r="C38" t="s">
        <v>24</v>
      </c>
      <c r="D38" s="42">
        <v>18.054927303345899</v>
      </c>
      <c r="E38" s="80"/>
      <c r="F38" s="81"/>
      <c r="G38" s="81"/>
      <c r="H38" s="21"/>
      <c r="I38" s="21"/>
      <c r="J38" s="21"/>
      <c r="P38">
        <v>2</v>
      </c>
      <c r="Q38" t="s">
        <v>23</v>
      </c>
      <c r="R38" t="s">
        <v>24</v>
      </c>
      <c r="S38" s="42">
        <v>18.851808693063401</v>
      </c>
      <c r="T38" s="80"/>
      <c r="U38" s="81"/>
      <c r="V38" s="81"/>
      <c r="W38" s="21"/>
      <c r="X38" s="21"/>
      <c r="Y38" s="21"/>
      <c r="AE38">
        <v>2</v>
      </c>
      <c r="AF38" t="s">
        <v>23</v>
      </c>
      <c r="AG38" t="s">
        <v>24</v>
      </c>
      <c r="AH38" s="42">
        <v>17.402796031085799</v>
      </c>
      <c r="AI38" s="80"/>
      <c r="AJ38" s="81"/>
      <c r="AK38" s="81"/>
      <c r="AL38" s="21"/>
      <c r="AM38" s="21"/>
      <c r="AN38" s="21"/>
    </row>
    <row r="39" spans="1:40">
      <c r="A39">
        <v>2</v>
      </c>
      <c r="B39" t="s">
        <v>23</v>
      </c>
      <c r="C39" t="s">
        <v>24</v>
      </c>
      <c r="D39" s="42">
        <v>17.988458457822599</v>
      </c>
      <c r="E39" s="80"/>
      <c r="F39" s="81"/>
      <c r="G39" s="81"/>
      <c r="H39" s="21"/>
      <c r="I39" s="21"/>
      <c r="J39" s="21"/>
      <c r="P39">
        <v>2</v>
      </c>
      <c r="Q39" t="s">
        <v>23</v>
      </c>
      <c r="R39" t="s">
        <v>24</v>
      </c>
      <c r="S39" s="42">
        <v>18.942073568527299</v>
      </c>
      <c r="T39" s="80"/>
      <c r="U39" s="81"/>
      <c r="V39" s="81"/>
      <c r="W39" s="21"/>
      <c r="X39" s="21"/>
      <c r="Y39" s="21"/>
      <c r="AE39">
        <v>2</v>
      </c>
      <c r="AF39" t="s">
        <v>23</v>
      </c>
      <c r="AG39" t="s">
        <v>24</v>
      </c>
      <c r="AH39" s="42">
        <v>17.333337960497399</v>
      </c>
      <c r="AI39" s="80"/>
      <c r="AJ39" s="81"/>
      <c r="AK39" s="81"/>
      <c r="AL39" s="21"/>
      <c r="AM39" s="21"/>
      <c r="AN39" s="21"/>
    </row>
    <row r="40" spans="1:40">
      <c r="A40">
        <v>2</v>
      </c>
      <c r="B40" t="s">
        <v>39</v>
      </c>
      <c r="C40" t="s">
        <v>24</v>
      </c>
      <c r="D40" s="42">
        <v>18.931225866509301</v>
      </c>
      <c r="E40" s="80">
        <f t="shared" ref="E40" si="93">AVERAGE(D40:D42)</f>
        <v>18.993654340862602</v>
      </c>
      <c r="F40" s="81">
        <f t="shared" ref="F40" si="94">STDEV(D40:D42)</f>
        <v>5.4956622135643424E-2</v>
      </c>
      <c r="G40" s="81">
        <f t="shared" ref="G40" si="95">F40/E40</f>
        <v>2.8934201470335675E-3</v>
      </c>
      <c r="H40" s="21"/>
      <c r="I40" s="21"/>
      <c r="J40" s="21"/>
      <c r="P40">
        <v>2</v>
      </c>
      <c r="Q40" t="s">
        <v>39</v>
      </c>
      <c r="R40" t="s">
        <v>24</v>
      </c>
      <c r="S40" s="42">
        <v>19.692731611284199</v>
      </c>
      <c r="T40" s="80">
        <f t="shared" ref="T40" si="96">AVERAGE(S40:S42)</f>
        <v>19.630512561815198</v>
      </c>
      <c r="U40" s="81">
        <f t="shared" ref="U40" si="97">STDEV(S40:S42)</f>
        <v>0.10802487618756623</v>
      </c>
      <c r="V40" s="81">
        <f t="shared" ref="V40" si="98">U40/T40</f>
        <v>5.5029065515942574E-3</v>
      </c>
      <c r="W40" s="21"/>
      <c r="X40" s="21"/>
      <c r="Y40" s="21"/>
      <c r="AE40">
        <v>2</v>
      </c>
      <c r="AF40" t="s">
        <v>39</v>
      </c>
      <c r="AG40" t="s">
        <v>24</v>
      </c>
      <c r="AH40" s="42">
        <v>18.252108802866701</v>
      </c>
      <c r="AI40" s="80">
        <f t="shared" ref="AI40" si="99">AVERAGE(AH40:AH42)</f>
        <v>18.269298634647466</v>
      </c>
      <c r="AJ40" s="81">
        <f t="shared" ref="AJ40" si="100">STDEV(AH40:AH42)</f>
        <v>3.081214568064573E-2</v>
      </c>
      <c r="AK40" s="81">
        <f t="shared" ref="AK40" si="101">AJ40/AI40</f>
        <v>1.6865532879412749E-3</v>
      </c>
      <c r="AL40" s="21"/>
      <c r="AM40" s="21"/>
      <c r="AN40" s="21"/>
    </row>
    <row r="41" spans="1:40">
      <c r="A41">
        <v>2</v>
      </c>
      <c r="B41" t="s">
        <v>39</v>
      </c>
      <c r="C41" t="s">
        <v>24</v>
      </c>
      <c r="D41" s="42">
        <v>19.015007314986299</v>
      </c>
      <c r="E41" s="80"/>
      <c r="F41" s="81"/>
      <c r="G41" s="81"/>
      <c r="H41" s="21"/>
      <c r="I41" s="21"/>
      <c r="J41" s="21"/>
      <c r="P41">
        <v>2</v>
      </c>
      <c r="Q41" t="s">
        <v>39</v>
      </c>
      <c r="R41" t="s">
        <v>24</v>
      </c>
      <c r="S41" s="42">
        <v>19.693029776251301</v>
      </c>
      <c r="T41" s="80"/>
      <c r="U41" s="81"/>
      <c r="V41" s="81"/>
      <c r="W41" s="21"/>
      <c r="X41" s="21"/>
      <c r="Y41" s="21"/>
      <c r="AE41">
        <v>2</v>
      </c>
      <c r="AF41" t="s">
        <v>39</v>
      </c>
      <c r="AG41" t="s">
        <v>24</v>
      </c>
      <c r="AH41" s="42">
        <v>18.250916327108499</v>
      </c>
      <c r="AI41" s="80"/>
      <c r="AJ41" s="81"/>
      <c r="AK41" s="81"/>
      <c r="AL41" s="21"/>
      <c r="AM41" s="21"/>
      <c r="AN41" s="21"/>
    </row>
    <row r="42" spans="1:40">
      <c r="A42">
        <v>2</v>
      </c>
      <c r="B42" t="s">
        <v>39</v>
      </c>
      <c r="C42" t="s">
        <v>24</v>
      </c>
      <c r="D42" s="42">
        <v>19.034729841092201</v>
      </c>
      <c r="E42" s="80"/>
      <c r="F42" s="81"/>
      <c r="G42" s="81"/>
      <c r="H42" s="21"/>
      <c r="I42" s="21"/>
      <c r="J42" s="21"/>
      <c r="P42">
        <v>2</v>
      </c>
      <c r="Q42" t="s">
        <v>39</v>
      </c>
      <c r="R42" t="s">
        <v>24</v>
      </c>
      <c r="S42" s="42">
        <v>19.505776297910099</v>
      </c>
      <c r="T42" s="80"/>
      <c r="U42" s="81"/>
      <c r="V42" s="81"/>
      <c r="W42" s="21"/>
      <c r="X42" s="21"/>
      <c r="Y42" s="21"/>
      <c r="AE42">
        <v>2</v>
      </c>
      <c r="AF42" t="s">
        <v>39</v>
      </c>
      <c r="AG42" t="s">
        <v>24</v>
      </c>
      <c r="AH42" s="42">
        <v>18.304870773967199</v>
      </c>
      <c r="AI42" s="80"/>
      <c r="AJ42" s="81"/>
      <c r="AK42" s="81"/>
      <c r="AL42" s="21"/>
      <c r="AM42" s="21"/>
      <c r="AN42" s="21"/>
    </row>
    <row r="43" spans="1:40">
      <c r="A43">
        <v>2</v>
      </c>
      <c r="B43" t="s">
        <v>23</v>
      </c>
      <c r="C43" t="s">
        <v>34</v>
      </c>
      <c r="D43" s="42">
        <v>18.021705407723001</v>
      </c>
      <c r="E43" s="80">
        <f t="shared" ref="E43" si="102">AVERAGE(D43:D45)</f>
        <v>18.108550824662267</v>
      </c>
      <c r="F43" s="81">
        <f t="shared" ref="F43" si="103">STDEV(D43:D45)</f>
        <v>9.8074252191489505E-2</v>
      </c>
      <c r="G43" s="81">
        <f t="shared" ref="G43" si="104">F43/E43</f>
        <v>5.4159083816867843E-3</v>
      </c>
      <c r="H43" s="21"/>
      <c r="I43" s="21"/>
      <c r="J43" s="21"/>
      <c r="P43">
        <v>2</v>
      </c>
      <c r="Q43" t="s">
        <v>23</v>
      </c>
      <c r="R43" t="s">
        <v>34</v>
      </c>
      <c r="S43" s="42">
        <v>19.0437745153293</v>
      </c>
      <c r="T43" s="80">
        <f t="shared" ref="T43" si="105">AVERAGE(S43:S45)</f>
        <v>18.814748796510269</v>
      </c>
      <c r="U43" s="81">
        <f t="shared" ref="U43" si="106">STDEV(S43:S45)</f>
        <v>0.20270328664402787</v>
      </c>
      <c r="V43" s="81">
        <f t="shared" ref="V43" si="107">U43/T43</f>
        <v>1.0773637683731657E-2</v>
      </c>
      <c r="W43" s="21"/>
      <c r="X43" s="21"/>
      <c r="Y43" s="21"/>
      <c r="AE43">
        <v>2</v>
      </c>
      <c r="AF43" t="s">
        <v>23</v>
      </c>
      <c r="AG43" t="s">
        <v>34</v>
      </c>
      <c r="AH43" s="42">
        <v>17.776577708196299</v>
      </c>
      <c r="AI43" s="80">
        <f t="shared" ref="AI43" si="108">AVERAGE(AH43:AH45)</f>
        <v>17.485975122689236</v>
      </c>
      <c r="AJ43" s="81">
        <f t="shared" ref="AJ43" si="109">STDEV(AH43:AH45)</f>
        <v>0.26294727313502914</v>
      </c>
      <c r="AK43" s="81">
        <f t="shared" ref="AK43" si="110">AJ43/AI43</f>
        <v>1.503760992967657E-2</v>
      </c>
      <c r="AL43" s="21"/>
      <c r="AM43" s="21"/>
      <c r="AN43" s="21"/>
    </row>
    <row r="44" spans="1:40">
      <c r="A44">
        <v>2</v>
      </c>
      <c r="B44" t="s">
        <v>23</v>
      </c>
      <c r="C44" t="s">
        <v>34</v>
      </c>
      <c r="D44" s="42">
        <v>18.2149176679691</v>
      </c>
      <c r="E44" s="80"/>
      <c r="F44" s="81"/>
      <c r="G44" s="81"/>
      <c r="H44" s="21"/>
      <c r="I44" s="21"/>
      <c r="J44" s="21"/>
      <c r="P44">
        <v>2</v>
      </c>
      <c r="Q44" t="s">
        <v>23</v>
      </c>
      <c r="R44" t="s">
        <v>34</v>
      </c>
      <c r="S44" s="42">
        <v>18.6584144413616</v>
      </c>
      <c r="T44" s="80"/>
      <c r="U44" s="81"/>
      <c r="V44" s="81"/>
      <c r="W44" s="21"/>
      <c r="X44" s="21"/>
      <c r="Y44" s="21"/>
      <c r="AE44">
        <v>2</v>
      </c>
      <c r="AF44" t="s">
        <v>23</v>
      </c>
      <c r="AG44" t="s">
        <v>34</v>
      </c>
      <c r="AH44" s="42">
        <v>17.264490685988999</v>
      </c>
      <c r="AI44" s="80"/>
      <c r="AJ44" s="81"/>
      <c r="AK44" s="81"/>
      <c r="AL44" s="21"/>
      <c r="AM44" s="21"/>
      <c r="AN44" s="21"/>
    </row>
    <row r="45" spans="1:40">
      <c r="A45">
        <v>2</v>
      </c>
      <c r="B45" t="s">
        <v>23</v>
      </c>
      <c r="C45" t="s">
        <v>34</v>
      </c>
      <c r="D45" s="42">
        <v>18.089029398294699</v>
      </c>
      <c r="E45" s="80"/>
      <c r="F45" s="81"/>
      <c r="G45" s="81"/>
      <c r="H45" s="21"/>
      <c r="I45" s="21"/>
      <c r="J45" s="21"/>
      <c r="P45">
        <v>2</v>
      </c>
      <c r="Q45" t="s">
        <v>23</v>
      </c>
      <c r="R45" t="s">
        <v>34</v>
      </c>
      <c r="S45" s="42">
        <v>18.7420574328399</v>
      </c>
      <c r="T45" s="80"/>
      <c r="U45" s="81"/>
      <c r="V45" s="81"/>
      <c r="W45" s="21"/>
      <c r="X45" s="21"/>
      <c r="Y45" s="21"/>
      <c r="AE45">
        <v>2</v>
      </c>
      <c r="AF45" t="s">
        <v>23</v>
      </c>
      <c r="AG45" t="s">
        <v>34</v>
      </c>
      <c r="AH45" s="42">
        <v>17.4168569738824</v>
      </c>
      <c r="AI45" s="80"/>
      <c r="AJ45" s="81"/>
      <c r="AK45" s="81"/>
      <c r="AL45" s="21"/>
      <c r="AM45" s="21"/>
      <c r="AN45" s="21"/>
    </row>
    <row r="46" spans="1:40">
      <c r="A46">
        <v>2</v>
      </c>
      <c r="B46" t="s">
        <v>39</v>
      </c>
      <c r="C46" t="s">
        <v>34</v>
      </c>
      <c r="D46" s="42">
        <v>23.862772140185999</v>
      </c>
      <c r="E46" s="80">
        <f t="shared" ref="E46" si="111">AVERAGE(D46:D48)</f>
        <v>23.804384367857068</v>
      </c>
      <c r="F46" s="81">
        <f t="shared" ref="F46" si="112">STDEV(D46:D48)</f>
        <v>5.9877403980763459E-2</v>
      </c>
      <c r="G46" s="81">
        <f t="shared" ref="G46" si="113">F46/E46</f>
        <v>2.5153939314480063E-3</v>
      </c>
      <c r="H46" s="21"/>
      <c r="I46" s="21"/>
      <c r="J46" s="21"/>
      <c r="P46">
        <v>2</v>
      </c>
      <c r="Q46" t="s">
        <v>39</v>
      </c>
      <c r="R46" t="s">
        <v>34</v>
      </c>
      <c r="S46" s="42">
        <v>24.865155203183999</v>
      </c>
      <c r="T46" s="80">
        <f t="shared" ref="T46" si="114">AVERAGE(S46:S48)</f>
        <v>24.830416780169401</v>
      </c>
      <c r="U46" s="81">
        <f t="shared" ref="U46" si="115">STDEV(S46:S48)</f>
        <v>4.7543505172608691E-2</v>
      </c>
      <c r="V46" s="81">
        <f t="shared" ref="V46" si="116">U46/T46</f>
        <v>1.9147284394589342E-3</v>
      </c>
      <c r="W46" s="21"/>
      <c r="X46" s="21"/>
      <c r="Y46" s="21"/>
      <c r="AE46">
        <v>2</v>
      </c>
      <c r="AF46" t="s">
        <v>39</v>
      </c>
      <c r="AG46" t="s">
        <v>34</v>
      </c>
      <c r="AH46" s="42">
        <v>22.926107307589</v>
      </c>
      <c r="AI46" s="80">
        <f t="shared" ref="AI46" si="117">AVERAGE(AH46:AH48)</f>
        <v>22.9043029428226</v>
      </c>
      <c r="AJ46" s="81">
        <f t="shared" ref="AJ46" si="118">STDEV(AH46:AH48)</f>
        <v>3.7353057822866555E-2</v>
      </c>
      <c r="AK46" s="81">
        <f t="shared" ref="AK46" si="119">AJ46/AI46</f>
        <v>1.6308314606261216E-3</v>
      </c>
      <c r="AL46" s="21"/>
      <c r="AM46" s="21"/>
      <c r="AN46" s="21"/>
    </row>
    <row r="47" spans="1:40">
      <c r="A47">
        <v>2</v>
      </c>
      <c r="B47" t="s">
        <v>39</v>
      </c>
      <c r="C47" t="s">
        <v>34</v>
      </c>
      <c r="D47" s="42">
        <v>23.743120955046201</v>
      </c>
      <c r="E47" s="80"/>
      <c r="F47" s="81"/>
      <c r="G47" s="81"/>
      <c r="H47" s="21"/>
      <c r="I47" s="21"/>
      <c r="J47" s="21"/>
      <c r="P47">
        <v>2</v>
      </c>
      <c r="Q47" t="s">
        <v>39</v>
      </c>
      <c r="R47" t="s">
        <v>34</v>
      </c>
      <c r="S47" s="42">
        <v>24.776232947124701</v>
      </c>
      <c r="T47" s="80"/>
      <c r="U47" s="81"/>
      <c r="V47" s="81"/>
      <c r="W47" s="21"/>
      <c r="X47" s="21"/>
      <c r="Y47" s="21"/>
      <c r="AE47">
        <v>2</v>
      </c>
      <c r="AF47" t="s">
        <v>39</v>
      </c>
      <c r="AG47" t="s">
        <v>34</v>
      </c>
      <c r="AH47" s="42">
        <v>22.861172229809402</v>
      </c>
      <c r="AI47" s="80"/>
      <c r="AJ47" s="81"/>
      <c r="AK47" s="81"/>
      <c r="AL47" s="21"/>
      <c r="AM47" s="21"/>
      <c r="AN47" s="21"/>
    </row>
    <row r="48" spans="1:40">
      <c r="A48">
        <v>2</v>
      </c>
      <c r="B48" t="s">
        <v>39</v>
      </c>
      <c r="C48" t="s">
        <v>34</v>
      </c>
      <c r="D48" s="42">
        <v>23.807260008339</v>
      </c>
      <c r="E48" s="80"/>
      <c r="F48" s="81"/>
      <c r="G48" s="81"/>
      <c r="H48" s="21"/>
      <c r="I48" s="21"/>
      <c r="J48" s="21"/>
      <c r="P48">
        <v>2</v>
      </c>
      <c r="Q48" t="s">
        <v>39</v>
      </c>
      <c r="R48" t="s">
        <v>34</v>
      </c>
      <c r="S48" s="42">
        <v>24.849862190199499</v>
      </c>
      <c r="T48" s="80"/>
      <c r="U48" s="81"/>
      <c r="V48" s="81"/>
      <c r="W48" s="21"/>
      <c r="X48" s="21"/>
      <c r="Y48" s="21"/>
      <c r="AE48">
        <v>2</v>
      </c>
      <c r="AF48" t="s">
        <v>39</v>
      </c>
      <c r="AG48" t="s">
        <v>34</v>
      </c>
      <c r="AH48" s="42">
        <v>22.925629291069399</v>
      </c>
      <c r="AI48" s="80"/>
      <c r="AJ48" s="81"/>
      <c r="AK48" s="81"/>
      <c r="AL48" s="21"/>
      <c r="AM48" s="21"/>
      <c r="AN48" s="21"/>
    </row>
    <row r="49" spans="1:40">
      <c r="A49">
        <v>4</v>
      </c>
      <c r="B49" t="s">
        <v>30</v>
      </c>
      <c r="C49" t="s">
        <v>24</v>
      </c>
      <c r="D49" s="42">
        <v>24.0228603170928</v>
      </c>
      <c r="E49" s="80">
        <f t="shared" ref="E49" si="120">AVERAGE(D49:D51)</f>
        <v>23.615393774152636</v>
      </c>
      <c r="F49" s="81">
        <f t="shared" ref="F49" si="121">STDEV(D49:D51)</f>
        <v>0.35365728320675072</v>
      </c>
      <c r="G49" s="81">
        <f t="shared" ref="G49" si="122">F49/E49</f>
        <v>1.497570976749214E-2</v>
      </c>
      <c r="H49" s="21"/>
      <c r="I49" s="21"/>
      <c r="J49" s="21"/>
      <c r="P49">
        <v>4</v>
      </c>
      <c r="Q49" t="s">
        <v>30</v>
      </c>
      <c r="R49" t="s">
        <v>24</v>
      </c>
      <c r="S49" s="42">
        <v>24.0859328791691</v>
      </c>
      <c r="T49" s="80">
        <f t="shared" ref="T49" si="123">AVERAGE(S49:S51)</f>
        <v>23.868459323819497</v>
      </c>
      <c r="U49" s="81">
        <f t="shared" ref="U49" si="124">STDEV(S49:S51)</f>
        <v>0.19427439568414046</v>
      </c>
      <c r="V49" s="81">
        <f t="shared" ref="V49" si="125">U49/T49</f>
        <v>8.1393772865039748E-3</v>
      </c>
      <c r="W49" s="21"/>
      <c r="X49" s="21"/>
      <c r="Y49" s="21"/>
      <c r="AE49">
        <v>4</v>
      </c>
      <c r="AF49" t="s">
        <v>30</v>
      </c>
      <c r="AG49" t="s">
        <v>24</v>
      </c>
      <c r="AH49" s="42">
        <v>23.070588132095502</v>
      </c>
      <c r="AI49" s="80">
        <f t="shared" ref="AI49" si="126">AVERAGE(AH49:AH51)</f>
        <v>23.039499653360497</v>
      </c>
      <c r="AJ49" s="81">
        <f t="shared" ref="AJ49" si="127">STDEV(AH49:AH51)</f>
        <v>2.7697502049723807E-2</v>
      </c>
      <c r="AK49" s="81">
        <f t="shared" ref="AK49" si="128">AJ49/AI49</f>
        <v>1.2021746334097973E-3</v>
      </c>
      <c r="AL49" s="21"/>
      <c r="AM49" s="21"/>
      <c r="AN49" s="21"/>
    </row>
    <row r="50" spans="1:40">
      <c r="A50">
        <v>4</v>
      </c>
      <c r="B50" t="s">
        <v>30</v>
      </c>
      <c r="C50" t="s">
        <v>24</v>
      </c>
      <c r="D50" s="42">
        <v>23.435149569362</v>
      </c>
      <c r="E50" s="80"/>
      <c r="F50" s="81"/>
      <c r="G50" s="81"/>
      <c r="H50" s="21"/>
      <c r="I50" s="21"/>
      <c r="J50" s="21"/>
      <c r="P50">
        <v>4</v>
      </c>
      <c r="Q50" t="s">
        <v>30</v>
      </c>
      <c r="R50" t="s">
        <v>24</v>
      </c>
      <c r="S50" s="42">
        <v>23.807382596093699</v>
      </c>
      <c r="T50" s="80"/>
      <c r="U50" s="81"/>
      <c r="V50" s="81"/>
      <c r="W50" s="21"/>
      <c r="X50" s="21"/>
      <c r="Y50" s="21"/>
      <c r="AE50">
        <v>4</v>
      </c>
      <c r="AF50" t="s">
        <v>30</v>
      </c>
      <c r="AG50" t="s">
        <v>24</v>
      </c>
      <c r="AH50" s="42">
        <v>23.017452992347799</v>
      </c>
      <c r="AI50" s="80"/>
      <c r="AJ50" s="81"/>
      <c r="AK50" s="81"/>
      <c r="AL50" s="21"/>
      <c r="AM50" s="21"/>
      <c r="AN50" s="21"/>
    </row>
    <row r="51" spans="1:40">
      <c r="A51">
        <v>4</v>
      </c>
      <c r="B51" t="s">
        <v>30</v>
      </c>
      <c r="C51" t="s">
        <v>24</v>
      </c>
      <c r="D51" s="42">
        <v>23.388171436003098</v>
      </c>
      <c r="E51" s="80"/>
      <c r="F51" s="81"/>
      <c r="G51" s="81"/>
      <c r="H51" s="21"/>
      <c r="I51" s="21"/>
      <c r="J51" s="21"/>
      <c r="P51">
        <v>4</v>
      </c>
      <c r="Q51" t="s">
        <v>30</v>
      </c>
      <c r="R51" t="s">
        <v>24</v>
      </c>
      <c r="S51" s="42">
        <v>23.712062496195699</v>
      </c>
      <c r="T51" s="80"/>
      <c r="U51" s="81"/>
      <c r="V51" s="81"/>
      <c r="W51" s="21"/>
      <c r="X51" s="21"/>
      <c r="Y51" s="21"/>
      <c r="AE51">
        <v>4</v>
      </c>
      <c r="AF51" t="s">
        <v>30</v>
      </c>
      <c r="AG51" t="s">
        <v>24</v>
      </c>
      <c r="AH51" s="42">
        <v>23.030457835638199</v>
      </c>
      <c r="AI51" s="80"/>
      <c r="AJ51" s="81"/>
      <c r="AK51" s="81"/>
      <c r="AL51" s="21"/>
      <c r="AM51" s="21"/>
      <c r="AN51" s="21"/>
    </row>
    <row r="52" spans="1:40">
      <c r="A52">
        <v>4</v>
      </c>
      <c r="B52" t="s">
        <v>23</v>
      </c>
      <c r="C52" t="s">
        <v>24</v>
      </c>
      <c r="D52" s="42">
        <v>18.592781931320399</v>
      </c>
      <c r="E52" s="80">
        <f t="shared" ref="E52" si="129">AVERAGE(D52:D54)</f>
        <v>18.595497972137366</v>
      </c>
      <c r="F52" s="81">
        <f t="shared" ref="F52" si="130">STDEV(D52:D54)</f>
        <v>5.7150121417834293E-2</v>
      </c>
      <c r="G52" s="81">
        <f t="shared" ref="G52" si="131">F52/E52</f>
        <v>3.0733310559074778E-3</v>
      </c>
      <c r="H52" s="21"/>
      <c r="I52" s="21"/>
      <c r="J52" s="21"/>
      <c r="P52">
        <v>4</v>
      </c>
      <c r="Q52" t="s">
        <v>23</v>
      </c>
      <c r="R52" t="s">
        <v>24</v>
      </c>
      <c r="S52" s="42">
        <v>18.713043640011101</v>
      </c>
      <c r="T52" s="80">
        <f t="shared" ref="T52" si="132">AVERAGE(S52:S54)</f>
        <v>18.627768650501064</v>
      </c>
      <c r="U52" s="81">
        <f t="shared" ref="U52" si="133">STDEV(S52:S54)</f>
        <v>7.5052577265636508E-2</v>
      </c>
      <c r="V52" s="81">
        <f t="shared" ref="V52" si="134">U52/T52</f>
        <v>4.0290696472450385E-3</v>
      </c>
      <c r="W52" s="21"/>
      <c r="X52" s="21"/>
      <c r="Y52" s="21"/>
      <c r="AE52">
        <v>4</v>
      </c>
      <c r="AF52" t="s">
        <v>23</v>
      </c>
      <c r="AG52" t="s">
        <v>24</v>
      </c>
      <c r="AH52" s="42">
        <v>17.653231681841898</v>
      </c>
      <c r="AI52" s="80">
        <f t="shared" ref="AI52" si="135">AVERAGE(AH52:AH54)</f>
        <v>17.612122915790167</v>
      </c>
      <c r="AJ52" s="81">
        <f t="shared" ref="AJ52" si="136">STDEV(AH52:AH54)</f>
        <v>3.5839028838942334E-2</v>
      </c>
      <c r="AK52" s="81">
        <f t="shared" ref="AK52" si="137">AJ52/AI52</f>
        <v>2.0349068088101304E-3</v>
      </c>
      <c r="AL52" s="21"/>
      <c r="AM52" s="21"/>
      <c r="AN52" s="21"/>
    </row>
    <row r="53" spans="1:40">
      <c r="A53">
        <v>4</v>
      </c>
      <c r="B53" t="s">
        <v>23</v>
      </c>
      <c r="C53" t="s">
        <v>24</v>
      </c>
      <c r="D53" s="42">
        <v>18.539754296250699</v>
      </c>
      <c r="E53" s="80"/>
      <c r="F53" s="81"/>
      <c r="G53" s="81"/>
      <c r="H53" s="21"/>
      <c r="I53" s="21"/>
      <c r="J53" s="21"/>
      <c r="P53">
        <v>4</v>
      </c>
      <c r="Q53" t="s">
        <v>23</v>
      </c>
      <c r="R53" t="s">
        <v>24</v>
      </c>
      <c r="S53" s="42">
        <v>18.5985110465252</v>
      </c>
      <c r="T53" s="80"/>
      <c r="U53" s="81"/>
      <c r="V53" s="81"/>
      <c r="W53" s="21"/>
      <c r="X53" s="21"/>
      <c r="Y53" s="21"/>
      <c r="AE53">
        <v>4</v>
      </c>
      <c r="AF53" t="s">
        <v>23</v>
      </c>
      <c r="AG53" t="s">
        <v>24</v>
      </c>
      <c r="AH53" s="42">
        <v>17.587446882197298</v>
      </c>
      <c r="AI53" s="80"/>
      <c r="AJ53" s="81"/>
      <c r="AK53" s="81"/>
      <c r="AL53" s="21"/>
      <c r="AM53" s="21"/>
      <c r="AN53" s="21"/>
    </row>
    <row r="54" spans="1:40">
      <c r="A54">
        <v>4</v>
      </c>
      <c r="B54" t="s">
        <v>23</v>
      </c>
      <c r="C54" t="s">
        <v>24</v>
      </c>
      <c r="D54" s="42">
        <v>18.653957688841</v>
      </c>
      <c r="E54" s="80"/>
      <c r="F54" s="81"/>
      <c r="G54" s="81"/>
      <c r="H54" s="21"/>
      <c r="I54" s="21"/>
      <c r="J54" s="21"/>
      <c r="P54">
        <v>4</v>
      </c>
      <c r="Q54" t="s">
        <v>23</v>
      </c>
      <c r="R54" t="s">
        <v>24</v>
      </c>
      <c r="S54" s="42">
        <v>18.571751264966899</v>
      </c>
      <c r="T54" s="80"/>
      <c r="U54" s="81"/>
      <c r="V54" s="81"/>
      <c r="W54" s="21"/>
      <c r="X54" s="21"/>
      <c r="Y54" s="21"/>
      <c r="AE54">
        <v>4</v>
      </c>
      <c r="AF54" t="s">
        <v>23</v>
      </c>
      <c r="AG54" t="s">
        <v>24</v>
      </c>
      <c r="AH54" s="42">
        <v>17.5956901833313</v>
      </c>
      <c r="AI54" s="80"/>
      <c r="AJ54" s="81"/>
      <c r="AK54" s="81"/>
      <c r="AL54" s="21"/>
      <c r="AM54" s="21"/>
      <c r="AN54" s="21"/>
    </row>
    <row r="55" spans="1:40">
      <c r="A55">
        <v>4</v>
      </c>
      <c r="B55" t="s">
        <v>39</v>
      </c>
      <c r="C55" t="s">
        <v>24</v>
      </c>
      <c r="D55" s="42">
        <v>19.345552548271701</v>
      </c>
      <c r="E55" s="80">
        <f t="shared" ref="E55" si="138">AVERAGE(D55:D57)</f>
        <v>19.5687432780982</v>
      </c>
      <c r="F55" s="81">
        <f t="shared" ref="F55" si="139">STDEV(D55:D57)</f>
        <v>0.27072970027470511</v>
      </c>
      <c r="G55" s="81">
        <f t="shared" ref="G55" si="140">F55/E55</f>
        <v>1.3834802594488129E-2</v>
      </c>
      <c r="H55" s="21"/>
      <c r="I55" s="21"/>
      <c r="J55" s="21"/>
      <c r="P55">
        <v>4</v>
      </c>
      <c r="Q55" t="s">
        <v>39</v>
      </c>
      <c r="R55" t="s">
        <v>24</v>
      </c>
      <c r="S55" s="42">
        <v>19.4771384842707</v>
      </c>
      <c r="T55" s="80">
        <f t="shared" ref="T55" si="141">AVERAGE(S55:S57)</f>
        <v>19.553196440907168</v>
      </c>
      <c r="U55" s="81">
        <f t="shared" ref="U55" si="142">STDEV(S55:S57)</f>
        <v>7.4250603305010238E-2</v>
      </c>
      <c r="V55" s="81">
        <f t="shared" ref="V55" si="143">U55/T55</f>
        <v>3.7973639516898031E-3</v>
      </c>
      <c r="W55" s="21"/>
      <c r="X55" s="21"/>
      <c r="Y55" s="21"/>
      <c r="AE55">
        <v>4</v>
      </c>
      <c r="AF55" t="s">
        <v>39</v>
      </c>
      <c r="AG55" t="s">
        <v>24</v>
      </c>
      <c r="AH55" s="42">
        <v>18.309926233729001</v>
      </c>
      <c r="AI55" s="80">
        <f t="shared" ref="AI55" si="144">AVERAGE(AH55:AH57)</f>
        <v>18.509039515310565</v>
      </c>
      <c r="AJ55" s="81">
        <f t="shared" ref="AJ55" si="145">STDEV(AH55:AH57)</f>
        <v>0.17549366532699529</v>
      </c>
      <c r="AK55" s="81">
        <f t="shared" ref="AK55" si="146">AJ55/AI55</f>
        <v>9.4815111925082868E-3</v>
      </c>
      <c r="AL55" s="21"/>
      <c r="AM55" s="21"/>
      <c r="AN55" s="21"/>
    </row>
    <row r="56" spans="1:40">
      <c r="A56">
        <v>4</v>
      </c>
      <c r="B56" t="s">
        <v>39</v>
      </c>
      <c r="C56" t="s">
        <v>24</v>
      </c>
      <c r="D56" s="42">
        <v>19.869901282264198</v>
      </c>
      <c r="E56" s="80"/>
      <c r="F56" s="81"/>
      <c r="G56" s="81"/>
      <c r="H56" s="21"/>
      <c r="I56" s="21"/>
      <c r="J56" s="21"/>
      <c r="P56">
        <v>4</v>
      </c>
      <c r="Q56" t="s">
        <v>39</v>
      </c>
      <c r="R56" t="s">
        <v>24</v>
      </c>
      <c r="S56" s="42">
        <v>19.625497018478601</v>
      </c>
      <c r="T56" s="80"/>
      <c r="U56" s="81"/>
      <c r="V56" s="81"/>
      <c r="W56" s="21"/>
      <c r="X56" s="21"/>
      <c r="Y56" s="21"/>
      <c r="AE56">
        <v>4</v>
      </c>
      <c r="AF56" t="s">
        <v>39</v>
      </c>
      <c r="AG56" t="s">
        <v>24</v>
      </c>
      <c r="AH56" s="42">
        <v>18.575985538301801</v>
      </c>
      <c r="AI56" s="80"/>
      <c r="AJ56" s="81"/>
      <c r="AK56" s="81"/>
      <c r="AL56" s="21"/>
      <c r="AM56" s="21"/>
      <c r="AN56" s="21"/>
    </row>
    <row r="57" spans="1:40">
      <c r="A57">
        <v>4</v>
      </c>
      <c r="B57" t="s">
        <v>39</v>
      </c>
      <c r="C57" t="s">
        <v>24</v>
      </c>
      <c r="D57" s="42">
        <v>19.4907760037587</v>
      </c>
      <c r="E57" s="80"/>
      <c r="F57" s="81"/>
      <c r="G57" s="81"/>
      <c r="H57" s="21"/>
      <c r="I57" s="21"/>
      <c r="J57" s="21"/>
      <c r="P57">
        <v>4</v>
      </c>
      <c r="Q57" t="s">
        <v>39</v>
      </c>
      <c r="R57" t="s">
        <v>24</v>
      </c>
      <c r="S57" s="42">
        <v>19.5569538199722</v>
      </c>
      <c r="T57" s="80"/>
      <c r="U57" s="81"/>
      <c r="V57" s="81"/>
      <c r="W57" s="21"/>
      <c r="X57" s="21"/>
      <c r="Y57" s="21"/>
      <c r="AE57">
        <v>4</v>
      </c>
      <c r="AF57" t="s">
        <v>39</v>
      </c>
      <c r="AG57" t="s">
        <v>24</v>
      </c>
      <c r="AH57" s="42">
        <v>18.641206773900901</v>
      </c>
      <c r="AI57" s="80"/>
      <c r="AJ57" s="81"/>
      <c r="AK57" s="81"/>
      <c r="AL57" s="21"/>
      <c r="AM57" s="21"/>
      <c r="AN57" s="21"/>
    </row>
    <row r="58" spans="1:40">
      <c r="A58">
        <v>4</v>
      </c>
      <c r="B58" t="s">
        <v>23</v>
      </c>
      <c r="C58" t="s">
        <v>34</v>
      </c>
      <c r="D58" s="42">
        <v>18.628696851139601</v>
      </c>
      <c r="E58" s="80">
        <f t="shared" ref="E58" si="147">AVERAGE(D58:D60)</f>
        <v>18.453189135508335</v>
      </c>
      <c r="F58" s="81">
        <f t="shared" ref="F58" si="148">STDEV(D58:D60)</f>
        <v>0.1544107184677686</v>
      </c>
      <c r="G58" s="81">
        <f t="shared" ref="G58" si="149">F58/E58</f>
        <v>8.3676982517155024E-3</v>
      </c>
      <c r="H58" s="21"/>
      <c r="I58" s="21"/>
      <c r="J58" s="21"/>
      <c r="P58">
        <v>4</v>
      </c>
      <c r="Q58" t="s">
        <v>23</v>
      </c>
      <c r="R58" t="s">
        <v>34</v>
      </c>
      <c r="S58" s="42">
        <v>18.589425710080398</v>
      </c>
      <c r="T58" s="80">
        <f t="shared" ref="T58" si="150">AVERAGE(S58:S60)</f>
        <v>18.494554893072166</v>
      </c>
      <c r="U58" s="81">
        <f t="shared" ref="U58" si="151">STDEV(S58:S60)</f>
        <v>8.7914055404053462E-2</v>
      </c>
      <c r="V58" s="81">
        <f t="shared" ref="V58" si="152">U58/T58</f>
        <v>4.7535102040755246E-3</v>
      </c>
      <c r="W58" s="21"/>
      <c r="X58" s="21"/>
      <c r="Y58" s="21"/>
      <c r="AE58">
        <v>4</v>
      </c>
      <c r="AF58" t="s">
        <v>23</v>
      </c>
      <c r="AG58" t="s">
        <v>34</v>
      </c>
      <c r="AH58" s="42">
        <v>17.641711795109199</v>
      </c>
      <c r="AI58" s="80">
        <f t="shared" ref="AI58" si="153">AVERAGE(AH58:AH60)</f>
        <v>17.559418952898966</v>
      </c>
      <c r="AJ58" s="81">
        <f t="shared" ref="AJ58" si="154">STDEV(AH58:AH60)</f>
        <v>8.4756759676149165E-2</v>
      </c>
      <c r="AK58" s="81">
        <f t="shared" ref="AK58" si="155">AJ58/AI58</f>
        <v>4.8268544593359835E-3</v>
      </c>
      <c r="AL58" s="21"/>
      <c r="AM58" s="21"/>
      <c r="AN58" s="21"/>
    </row>
    <row r="59" spans="1:40">
      <c r="A59">
        <v>4</v>
      </c>
      <c r="B59" t="s">
        <v>23</v>
      </c>
      <c r="C59" t="s">
        <v>34</v>
      </c>
      <c r="D59" s="42">
        <v>18.338224043006399</v>
      </c>
      <c r="E59" s="80"/>
      <c r="F59" s="81"/>
      <c r="G59" s="81"/>
      <c r="H59" s="21"/>
      <c r="I59" s="21"/>
      <c r="J59" s="21"/>
      <c r="P59">
        <v>4</v>
      </c>
      <c r="Q59" t="s">
        <v>23</v>
      </c>
      <c r="R59" t="s">
        <v>34</v>
      </c>
      <c r="S59" s="42">
        <v>18.478400903936901</v>
      </c>
      <c r="T59" s="80"/>
      <c r="U59" s="81"/>
      <c r="V59" s="81"/>
      <c r="W59" s="21"/>
      <c r="X59" s="21"/>
      <c r="Y59" s="21"/>
      <c r="AE59">
        <v>4</v>
      </c>
      <c r="AF59" t="s">
        <v>23</v>
      </c>
      <c r="AG59" t="s">
        <v>34</v>
      </c>
      <c r="AH59" s="42">
        <v>17.472396346234</v>
      </c>
      <c r="AI59" s="80"/>
      <c r="AJ59" s="81"/>
      <c r="AK59" s="81"/>
      <c r="AL59" s="21"/>
      <c r="AM59" s="21"/>
      <c r="AN59" s="21"/>
    </row>
    <row r="60" spans="1:40">
      <c r="A60">
        <v>4</v>
      </c>
      <c r="B60" t="s">
        <v>23</v>
      </c>
      <c r="C60" t="s">
        <v>34</v>
      </c>
      <c r="D60" s="42">
        <v>18.392646512378999</v>
      </c>
      <c r="E60" s="80"/>
      <c r="F60" s="81"/>
      <c r="G60" s="81"/>
      <c r="H60" s="21"/>
      <c r="I60" s="21"/>
      <c r="J60" s="21"/>
      <c r="P60">
        <v>4</v>
      </c>
      <c r="Q60" t="s">
        <v>23</v>
      </c>
      <c r="R60" t="s">
        <v>34</v>
      </c>
      <c r="S60" s="42">
        <v>18.4158380651992</v>
      </c>
      <c r="T60" s="80"/>
      <c r="U60" s="81"/>
      <c r="V60" s="81"/>
      <c r="W60" s="21"/>
      <c r="X60" s="21"/>
      <c r="Y60" s="21"/>
      <c r="AE60">
        <v>4</v>
      </c>
      <c r="AF60" t="s">
        <v>23</v>
      </c>
      <c r="AG60" t="s">
        <v>34</v>
      </c>
      <c r="AH60" s="42">
        <v>17.564148717353699</v>
      </c>
      <c r="AI60" s="80"/>
      <c r="AJ60" s="81"/>
      <c r="AK60" s="81"/>
      <c r="AL60" s="21"/>
      <c r="AM60" s="21"/>
      <c r="AN60" s="21"/>
    </row>
    <row r="61" spans="1:40">
      <c r="A61">
        <v>4</v>
      </c>
      <c r="B61" t="s">
        <v>39</v>
      </c>
      <c r="C61" t="s">
        <v>34</v>
      </c>
      <c r="D61" s="42">
        <v>23.515637108518298</v>
      </c>
      <c r="E61" s="80">
        <f t="shared" ref="E61" si="156">AVERAGE(D61:D63)</f>
        <v>23.900932936508397</v>
      </c>
      <c r="F61" s="81">
        <f t="shared" ref="F61" si="157">STDEV(D61:D63)</f>
        <v>0.45768563181746325</v>
      </c>
      <c r="G61" s="81">
        <f t="shared" ref="G61" si="158">F61/E61</f>
        <v>1.9149278943766824E-2</v>
      </c>
      <c r="H61" s="21"/>
      <c r="I61" s="21"/>
      <c r="J61" s="21"/>
      <c r="P61">
        <v>4</v>
      </c>
      <c r="Q61" t="s">
        <v>39</v>
      </c>
      <c r="R61" t="s">
        <v>34</v>
      </c>
      <c r="S61" s="42">
        <v>23.2256144893196</v>
      </c>
      <c r="T61" s="80">
        <f t="shared" ref="T61" si="159">AVERAGE(S61:S63)</f>
        <v>23.221990453856865</v>
      </c>
      <c r="U61" s="81">
        <f t="shared" ref="U61" si="160">STDEV(S61:S63)</f>
        <v>1.4819091202338477E-2</v>
      </c>
      <c r="V61" s="81">
        <f t="shared" ref="V61" si="161">U61/T61</f>
        <v>6.3814905237277893E-4</v>
      </c>
      <c r="W61" s="21"/>
      <c r="X61" s="21"/>
      <c r="Y61" s="21"/>
      <c r="AE61">
        <v>4</v>
      </c>
      <c r="AF61" t="s">
        <v>39</v>
      </c>
      <c r="AG61" t="s">
        <v>34</v>
      </c>
      <c r="AH61" s="42">
        <v>21.2435341958642</v>
      </c>
      <c r="AI61" s="80">
        <f t="shared" ref="AI61" si="162">AVERAGE(AH61:AH63)</f>
        <v>21.449950899646499</v>
      </c>
      <c r="AJ61" s="81">
        <f t="shared" ref="AJ61" si="163">STDEV(AH61:AH63)</f>
        <v>0.18757415287818549</v>
      </c>
      <c r="AK61" s="81">
        <f t="shared" ref="AK61" si="164">AJ61/AI61</f>
        <v>8.7447357691283461E-3</v>
      </c>
      <c r="AL61" s="21"/>
      <c r="AM61" s="21"/>
      <c r="AN61" s="21"/>
    </row>
    <row r="62" spans="1:40">
      <c r="A62">
        <v>4</v>
      </c>
      <c r="B62" t="s">
        <v>39</v>
      </c>
      <c r="C62" t="s">
        <v>34</v>
      </c>
      <c r="D62" s="42">
        <v>24.406848278226501</v>
      </c>
      <c r="E62" s="80"/>
      <c r="F62" s="81"/>
      <c r="G62" s="81"/>
      <c r="H62" s="21"/>
      <c r="I62" s="21"/>
      <c r="J62" s="21"/>
      <c r="P62">
        <v>4</v>
      </c>
      <c r="Q62" t="s">
        <v>39</v>
      </c>
      <c r="R62" t="s">
        <v>34</v>
      </c>
      <c r="S62" s="42">
        <v>23.2056955068884</v>
      </c>
      <c r="T62" s="80"/>
      <c r="U62" s="81"/>
      <c r="V62" s="81"/>
      <c r="W62" s="21"/>
      <c r="X62" s="21"/>
      <c r="Y62" s="21"/>
      <c r="AE62">
        <v>4</v>
      </c>
      <c r="AF62" t="s">
        <v>39</v>
      </c>
      <c r="AG62" t="s">
        <v>34</v>
      </c>
      <c r="AH62" s="42">
        <v>21.496342254717099</v>
      </c>
      <c r="AI62" s="80"/>
      <c r="AJ62" s="81"/>
      <c r="AK62" s="81"/>
      <c r="AL62" s="21"/>
      <c r="AM62" s="21"/>
      <c r="AN62" s="21"/>
    </row>
    <row r="63" spans="1:40">
      <c r="A63">
        <v>4</v>
      </c>
      <c r="B63" t="s">
        <v>39</v>
      </c>
      <c r="C63" t="s">
        <v>34</v>
      </c>
      <c r="D63" s="42">
        <v>23.780313422780399</v>
      </c>
      <c r="E63" s="80"/>
      <c r="F63" s="81"/>
      <c r="G63" s="81"/>
      <c r="H63" s="21"/>
      <c r="I63" s="21"/>
      <c r="J63" s="21"/>
      <c r="P63">
        <v>4</v>
      </c>
      <c r="Q63" t="s">
        <v>39</v>
      </c>
      <c r="R63" t="s">
        <v>34</v>
      </c>
      <c r="S63" s="42">
        <v>23.234661365362602</v>
      </c>
      <c r="T63" s="80"/>
      <c r="U63" s="81"/>
      <c r="V63" s="81"/>
      <c r="W63" s="21"/>
      <c r="X63" s="21"/>
      <c r="Y63" s="21"/>
      <c r="AE63">
        <v>4</v>
      </c>
      <c r="AF63" t="s">
        <v>39</v>
      </c>
      <c r="AG63" t="s">
        <v>34</v>
      </c>
      <c r="AH63" s="42">
        <v>21.609976248358201</v>
      </c>
      <c r="AI63" s="80"/>
      <c r="AJ63" s="81"/>
      <c r="AK63" s="81"/>
      <c r="AL63" s="21"/>
      <c r="AM63" s="21"/>
      <c r="AN63" s="21"/>
    </row>
    <row r="64" spans="1:40">
      <c r="A64" s="21"/>
      <c r="B64" s="21"/>
      <c r="C64" s="21"/>
      <c r="D64" s="18"/>
      <c r="E64" s="80"/>
      <c r="F64" s="81"/>
      <c r="G64" s="81"/>
      <c r="H64" s="21"/>
      <c r="I64" s="21"/>
      <c r="J64" s="21"/>
      <c r="P64" s="21"/>
      <c r="Q64" s="21"/>
      <c r="R64" s="21"/>
      <c r="S64" s="18"/>
      <c r="T64" s="80"/>
      <c r="U64" s="81"/>
      <c r="V64" s="81"/>
      <c r="W64" s="21"/>
      <c r="X64" s="21"/>
      <c r="Y64" s="21"/>
      <c r="AE64" s="21"/>
      <c r="AF64" s="21"/>
      <c r="AG64" s="21"/>
      <c r="AH64" s="18"/>
      <c r="AI64" s="80"/>
      <c r="AJ64" s="81"/>
      <c r="AK64" s="81"/>
      <c r="AL64" s="21"/>
      <c r="AM64" s="21"/>
      <c r="AN64" s="21"/>
    </row>
    <row r="65" spans="1:40">
      <c r="A65" s="21"/>
      <c r="B65" s="21"/>
      <c r="C65" s="21"/>
      <c r="D65" s="18"/>
      <c r="E65" s="80"/>
      <c r="F65" s="81"/>
      <c r="G65" s="81"/>
      <c r="H65" s="21"/>
      <c r="I65" s="21"/>
      <c r="J65" s="21"/>
      <c r="P65" s="21"/>
      <c r="Q65" s="21"/>
      <c r="R65" s="21"/>
      <c r="S65" s="18"/>
      <c r="T65" s="80"/>
      <c r="U65" s="81"/>
      <c r="V65" s="81"/>
      <c r="W65" s="21"/>
      <c r="X65" s="21"/>
      <c r="Y65" s="21"/>
      <c r="AE65" s="21"/>
      <c r="AF65" s="21"/>
      <c r="AG65" s="21"/>
      <c r="AH65" s="18"/>
      <c r="AI65" s="80"/>
      <c r="AJ65" s="81"/>
      <c r="AK65" s="81"/>
      <c r="AL65" s="21"/>
      <c r="AM65" s="21"/>
      <c r="AN65" s="21"/>
    </row>
    <row r="66" spans="1:40">
      <c r="A66" s="21"/>
      <c r="B66" s="21"/>
      <c r="C66" s="21"/>
      <c r="D66" s="18"/>
      <c r="E66" s="80"/>
      <c r="F66" s="81"/>
      <c r="G66" s="81"/>
      <c r="H66" s="21"/>
      <c r="I66" s="21"/>
      <c r="J66" s="21"/>
      <c r="P66" s="21"/>
      <c r="Q66" s="21"/>
      <c r="R66" s="21"/>
      <c r="S66" s="18"/>
      <c r="T66" s="80"/>
      <c r="U66" s="81"/>
      <c r="V66" s="81"/>
      <c r="W66" s="21"/>
      <c r="X66" s="21"/>
      <c r="Y66" s="21"/>
      <c r="AE66" s="21"/>
      <c r="AF66" s="21"/>
      <c r="AG66" s="21"/>
      <c r="AH66" s="18"/>
      <c r="AI66" s="80"/>
      <c r="AJ66" s="81"/>
      <c r="AK66" s="81"/>
      <c r="AL66" s="21"/>
      <c r="AM66" s="21"/>
      <c r="AN66" s="21"/>
    </row>
    <row r="67" spans="1:40">
      <c r="A67" s="21"/>
      <c r="B67" s="21"/>
      <c r="C67" s="21"/>
      <c r="D67" s="18"/>
      <c r="E67" s="80"/>
      <c r="F67" s="81"/>
      <c r="G67" s="81"/>
      <c r="H67" s="21"/>
      <c r="I67" s="21"/>
      <c r="J67" s="21"/>
      <c r="P67" s="21"/>
      <c r="Q67" s="21"/>
      <c r="R67" s="21"/>
      <c r="S67" s="18"/>
      <c r="T67" s="80"/>
      <c r="U67" s="81"/>
      <c r="V67" s="81"/>
      <c r="W67" s="21"/>
      <c r="X67" s="21"/>
      <c r="Y67" s="21"/>
      <c r="AE67" s="21"/>
      <c r="AF67" s="21"/>
      <c r="AG67" s="21"/>
      <c r="AH67" s="18"/>
      <c r="AI67" s="80"/>
      <c r="AJ67" s="81"/>
      <c r="AK67" s="81"/>
      <c r="AL67" s="21"/>
      <c r="AM67" s="21"/>
      <c r="AN67" s="21"/>
    </row>
    <row r="68" spans="1:40">
      <c r="A68" s="21"/>
      <c r="B68" s="21"/>
      <c r="C68" s="21"/>
      <c r="D68" s="18"/>
      <c r="E68" s="80"/>
      <c r="F68" s="81"/>
      <c r="G68" s="81"/>
      <c r="H68" s="21"/>
      <c r="I68" s="21"/>
      <c r="J68" s="21"/>
      <c r="P68" s="21"/>
      <c r="Q68" s="21"/>
      <c r="R68" s="21"/>
      <c r="S68" s="18"/>
      <c r="T68" s="80"/>
      <c r="U68" s="81"/>
      <c r="V68" s="81"/>
      <c r="W68" s="21"/>
      <c r="X68" s="21"/>
      <c r="Y68" s="21"/>
      <c r="AE68" s="21"/>
      <c r="AF68" s="21"/>
      <c r="AG68" s="21"/>
      <c r="AH68" s="18"/>
      <c r="AI68" s="80"/>
      <c r="AJ68" s="81"/>
      <c r="AK68" s="81"/>
      <c r="AL68" s="21"/>
      <c r="AM68" s="21"/>
      <c r="AN68" s="21"/>
    </row>
    <row r="69" spans="1:40">
      <c r="A69" s="21"/>
      <c r="B69" s="21"/>
      <c r="C69" s="21"/>
      <c r="D69" s="18"/>
      <c r="E69" s="80"/>
      <c r="F69" s="81"/>
      <c r="G69" s="81"/>
      <c r="H69" s="21"/>
      <c r="I69" s="21"/>
      <c r="J69" s="21"/>
      <c r="P69" s="21"/>
      <c r="Q69" s="21"/>
      <c r="R69" s="21"/>
      <c r="S69" s="18"/>
      <c r="T69" s="80"/>
      <c r="U69" s="81"/>
      <c r="V69" s="81"/>
      <c r="W69" s="21"/>
      <c r="X69" s="21"/>
      <c r="Y69" s="21"/>
      <c r="AE69" s="21"/>
      <c r="AF69" s="21"/>
      <c r="AG69" s="21"/>
      <c r="AH69" s="18"/>
      <c r="AI69" s="80"/>
      <c r="AJ69" s="81"/>
      <c r="AK69" s="81"/>
      <c r="AL69" s="21"/>
      <c r="AM69" s="21"/>
      <c r="AN69" s="21"/>
    </row>
    <row r="70" spans="1:40">
      <c r="A70" s="21"/>
      <c r="B70" s="21"/>
      <c r="C70" s="21"/>
      <c r="D70" s="18"/>
      <c r="E70" s="80"/>
      <c r="F70" s="81"/>
      <c r="G70" s="81"/>
      <c r="H70" s="21"/>
      <c r="I70" s="21"/>
      <c r="J70" s="21"/>
      <c r="P70" s="21"/>
      <c r="Q70" s="21"/>
      <c r="R70" s="21"/>
      <c r="S70" s="18"/>
      <c r="T70" s="80"/>
      <c r="U70" s="81"/>
      <c r="V70" s="81"/>
      <c r="W70" s="21"/>
      <c r="X70" s="21"/>
      <c r="Y70" s="21"/>
      <c r="AE70" s="21"/>
      <c r="AF70" s="21"/>
      <c r="AG70" s="21"/>
      <c r="AH70" s="18"/>
      <c r="AI70" s="80"/>
      <c r="AJ70" s="81"/>
      <c r="AK70" s="81"/>
      <c r="AL70" s="21"/>
      <c r="AM70" s="21"/>
      <c r="AN70" s="21"/>
    </row>
    <row r="71" spans="1:40">
      <c r="A71" s="21"/>
      <c r="B71" s="21"/>
      <c r="C71" s="21"/>
      <c r="D71" s="18"/>
      <c r="E71" s="80"/>
      <c r="F71" s="81"/>
      <c r="G71" s="81"/>
      <c r="H71" s="21"/>
      <c r="I71" s="21"/>
      <c r="J71" s="21"/>
      <c r="P71" s="21"/>
      <c r="Q71" s="21"/>
      <c r="R71" s="21"/>
      <c r="S71" s="18"/>
      <c r="T71" s="80"/>
      <c r="U71" s="81"/>
      <c r="V71" s="81"/>
      <c r="W71" s="21"/>
      <c r="X71" s="21"/>
      <c r="Y71" s="21"/>
      <c r="AE71" s="21"/>
      <c r="AF71" s="21"/>
      <c r="AG71" s="21"/>
      <c r="AH71" s="18"/>
      <c r="AI71" s="80"/>
      <c r="AJ71" s="81"/>
      <c r="AK71" s="81"/>
      <c r="AL71" s="21"/>
      <c r="AM71" s="21"/>
      <c r="AN71" s="21"/>
    </row>
    <row r="72" spans="1:40">
      <c r="A72" s="21"/>
      <c r="B72" s="21"/>
      <c r="C72" s="21"/>
      <c r="D72" s="18"/>
      <c r="E72" s="80"/>
      <c r="F72" s="81"/>
      <c r="G72" s="81"/>
      <c r="H72" s="21"/>
      <c r="I72" s="21"/>
      <c r="J72" s="21"/>
      <c r="P72" s="21"/>
      <c r="Q72" s="21"/>
      <c r="R72" s="21"/>
      <c r="S72" s="18"/>
      <c r="T72" s="80"/>
      <c r="U72" s="81"/>
      <c r="V72" s="81"/>
      <c r="W72" s="21"/>
      <c r="X72" s="21"/>
      <c r="Y72" s="21"/>
      <c r="AE72" s="21"/>
      <c r="AF72" s="21"/>
      <c r="AG72" s="21"/>
      <c r="AH72" s="18"/>
      <c r="AI72" s="80"/>
      <c r="AJ72" s="81"/>
      <c r="AK72" s="81"/>
      <c r="AL72" s="21"/>
      <c r="AM72" s="21"/>
      <c r="AN72" s="21"/>
    </row>
    <row r="73" spans="1:40">
      <c r="A73" s="21"/>
      <c r="B73" s="21"/>
      <c r="C73" s="21"/>
      <c r="D73" s="18"/>
      <c r="E73" s="80"/>
      <c r="F73" s="81"/>
      <c r="G73" s="81"/>
      <c r="H73" s="21"/>
      <c r="I73" s="21"/>
      <c r="J73" s="21"/>
      <c r="P73" s="21"/>
      <c r="Q73" s="21"/>
      <c r="R73" s="21"/>
      <c r="S73" s="18"/>
      <c r="T73" s="80"/>
      <c r="U73" s="81"/>
      <c r="V73" s="81"/>
      <c r="W73" s="21"/>
      <c r="X73" s="21"/>
      <c r="Y73" s="21"/>
      <c r="AE73" s="21"/>
      <c r="AF73" s="21"/>
      <c r="AG73" s="21"/>
      <c r="AH73" s="18"/>
      <c r="AI73" s="80"/>
      <c r="AJ73" s="81"/>
      <c r="AK73" s="81"/>
      <c r="AL73" s="21"/>
      <c r="AM73" s="21"/>
      <c r="AN73" s="21"/>
    </row>
    <row r="74" spans="1:40">
      <c r="A74" s="21"/>
      <c r="B74" s="21"/>
      <c r="C74" s="21"/>
      <c r="D74" s="18"/>
      <c r="E74" s="80"/>
      <c r="F74" s="81"/>
      <c r="G74" s="81"/>
      <c r="H74" s="21"/>
      <c r="I74" s="21"/>
      <c r="J74" s="21"/>
      <c r="P74" s="21"/>
      <c r="Q74" s="21"/>
      <c r="R74" s="21"/>
      <c r="S74" s="18"/>
      <c r="T74" s="80"/>
      <c r="U74" s="81"/>
      <c r="V74" s="81"/>
      <c r="W74" s="21"/>
      <c r="X74" s="21"/>
      <c r="Y74" s="21"/>
      <c r="AE74" s="21"/>
      <c r="AF74" s="21"/>
      <c r="AG74" s="21"/>
      <c r="AH74" s="18"/>
      <c r="AI74" s="80"/>
      <c r="AJ74" s="81"/>
      <c r="AK74" s="81"/>
      <c r="AL74" s="21"/>
      <c r="AM74" s="21"/>
      <c r="AN74" s="21"/>
    </row>
    <row r="75" spans="1:40">
      <c r="A75" s="21"/>
      <c r="B75" s="21"/>
      <c r="C75" s="21"/>
      <c r="D75" s="18"/>
      <c r="E75" s="80"/>
      <c r="F75" s="81"/>
      <c r="G75" s="81"/>
      <c r="H75" s="21"/>
      <c r="I75" s="21"/>
      <c r="J75" s="21"/>
      <c r="P75" s="21"/>
      <c r="Q75" s="21"/>
      <c r="R75" s="21"/>
      <c r="S75" s="18"/>
      <c r="T75" s="80"/>
      <c r="U75" s="81"/>
      <c r="V75" s="81"/>
      <c r="W75" s="21"/>
      <c r="X75" s="21"/>
      <c r="Y75" s="21"/>
      <c r="AE75" s="21"/>
      <c r="AF75" s="21"/>
      <c r="AG75" s="21"/>
      <c r="AH75" s="18"/>
      <c r="AI75" s="80"/>
      <c r="AJ75" s="81"/>
      <c r="AK75" s="81"/>
      <c r="AL75" s="21"/>
      <c r="AM75" s="21"/>
      <c r="AN75" s="21"/>
    </row>
    <row r="76" spans="1:40">
      <c r="A76" s="21"/>
      <c r="B76" s="21"/>
      <c r="C76" s="21"/>
      <c r="D76" s="18"/>
      <c r="E76" s="80"/>
      <c r="F76" s="81"/>
      <c r="G76" s="81"/>
      <c r="H76" s="21"/>
      <c r="I76" s="21"/>
      <c r="J76" s="21"/>
      <c r="P76" s="21"/>
      <c r="Q76" s="21"/>
      <c r="R76" s="21"/>
      <c r="S76" s="18"/>
      <c r="T76" s="80"/>
      <c r="U76" s="81"/>
      <c r="V76" s="81"/>
      <c r="W76" s="21"/>
      <c r="X76" s="21"/>
      <c r="Y76" s="21"/>
      <c r="AE76" s="21"/>
      <c r="AF76" s="21"/>
      <c r="AG76" s="21"/>
      <c r="AH76" s="18"/>
      <c r="AI76" s="80"/>
      <c r="AJ76" s="81"/>
      <c r="AK76" s="81"/>
      <c r="AL76" s="21"/>
      <c r="AM76" s="21"/>
      <c r="AN76" s="21"/>
    </row>
    <row r="77" spans="1:40">
      <c r="A77" s="21"/>
      <c r="B77" s="21"/>
      <c r="C77" s="21"/>
      <c r="D77" s="18"/>
      <c r="E77" s="80"/>
      <c r="F77" s="81"/>
      <c r="G77" s="81"/>
      <c r="H77" s="21"/>
      <c r="I77" s="21"/>
      <c r="J77" s="21"/>
      <c r="P77" s="21"/>
      <c r="Q77" s="21"/>
      <c r="R77" s="21"/>
      <c r="S77" s="18"/>
      <c r="T77" s="80"/>
      <c r="U77" s="81"/>
      <c r="V77" s="81"/>
      <c r="W77" s="21"/>
      <c r="X77" s="21"/>
      <c r="Y77" s="21"/>
      <c r="AE77" s="21"/>
      <c r="AF77" s="21"/>
      <c r="AG77" s="21"/>
      <c r="AH77" s="18"/>
      <c r="AI77" s="80"/>
      <c r="AJ77" s="81"/>
      <c r="AK77" s="81"/>
      <c r="AL77" s="21"/>
      <c r="AM77" s="21"/>
      <c r="AN77" s="21"/>
    </row>
    <row r="78" spans="1:40">
      <c r="A78" s="21"/>
      <c r="B78" s="21"/>
      <c r="C78" s="21"/>
      <c r="D78" s="18"/>
      <c r="E78" s="80"/>
      <c r="F78" s="81"/>
      <c r="G78" s="81"/>
      <c r="H78" s="21"/>
      <c r="I78" s="21"/>
      <c r="J78" s="21"/>
      <c r="P78" s="21"/>
      <c r="Q78" s="21"/>
      <c r="R78" s="21"/>
      <c r="S78" s="18"/>
      <c r="T78" s="80"/>
      <c r="U78" s="81"/>
      <c r="V78" s="81"/>
      <c r="W78" s="21"/>
      <c r="X78" s="21"/>
      <c r="Y78" s="21"/>
      <c r="AE78" s="21"/>
      <c r="AF78" s="21"/>
      <c r="AG78" s="21"/>
      <c r="AH78" s="18"/>
      <c r="AI78" s="80"/>
      <c r="AJ78" s="81"/>
      <c r="AK78" s="81"/>
      <c r="AL78" s="21"/>
      <c r="AM78" s="21"/>
      <c r="AN78" s="21"/>
    </row>
    <row r="79" spans="1:40">
      <c r="A79" s="21"/>
      <c r="B79" s="21"/>
      <c r="C79" s="21"/>
      <c r="D79" s="18"/>
      <c r="E79" s="80"/>
      <c r="F79" s="81"/>
      <c r="G79" s="81"/>
      <c r="H79" s="21"/>
      <c r="I79" s="21"/>
      <c r="J79" s="21"/>
      <c r="P79" s="21"/>
      <c r="Q79" s="21"/>
      <c r="R79" s="21"/>
      <c r="S79" s="18"/>
      <c r="T79" s="80"/>
      <c r="U79" s="81"/>
      <c r="V79" s="81"/>
      <c r="W79" s="21"/>
      <c r="X79" s="21"/>
      <c r="Y79" s="21"/>
      <c r="AE79" s="21"/>
      <c r="AF79" s="21"/>
      <c r="AG79" s="21"/>
      <c r="AH79" s="18"/>
      <c r="AI79" s="80"/>
      <c r="AJ79" s="81"/>
      <c r="AK79" s="81"/>
      <c r="AL79" s="21"/>
      <c r="AM79" s="21"/>
      <c r="AN79" s="21"/>
    </row>
    <row r="80" spans="1:40">
      <c r="A80" s="21"/>
      <c r="B80" s="21"/>
      <c r="C80" s="21"/>
      <c r="D80" s="18"/>
      <c r="E80" s="80"/>
      <c r="F80" s="81"/>
      <c r="G80" s="81"/>
      <c r="H80" s="21"/>
      <c r="I80" s="21"/>
      <c r="J80" s="21"/>
      <c r="P80" s="21"/>
      <c r="Q80" s="21"/>
      <c r="R80" s="21"/>
      <c r="S80" s="18"/>
      <c r="T80" s="80"/>
      <c r="U80" s="81"/>
      <c r="V80" s="81"/>
      <c r="W80" s="21"/>
      <c r="X80" s="21"/>
      <c r="Y80" s="21"/>
      <c r="AE80" s="21"/>
      <c r="AF80" s="21"/>
      <c r="AG80" s="21"/>
      <c r="AH80" s="18"/>
      <c r="AI80" s="80"/>
      <c r="AJ80" s="81"/>
      <c r="AK80" s="81"/>
      <c r="AL80" s="21"/>
      <c r="AM80" s="21"/>
      <c r="AN80" s="21"/>
    </row>
    <row r="81" spans="1:40">
      <c r="A81" s="21"/>
      <c r="B81" s="21"/>
      <c r="C81" s="21"/>
      <c r="D81" s="18"/>
      <c r="E81" s="80"/>
      <c r="F81" s="81"/>
      <c r="G81" s="81"/>
      <c r="H81" s="21"/>
      <c r="I81" s="21"/>
      <c r="J81" s="21"/>
      <c r="P81" s="21"/>
      <c r="Q81" s="21"/>
      <c r="R81" s="21"/>
      <c r="S81" s="18"/>
      <c r="T81" s="80"/>
      <c r="U81" s="81"/>
      <c r="V81" s="81"/>
      <c r="W81" s="21"/>
      <c r="X81" s="21"/>
      <c r="Y81" s="21"/>
      <c r="AE81" s="21"/>
      <c r="AF81" s="21"/>
      <c r="AG81" s="21"/>
      <c r="AH81" s="18"/>
      <c r="AI81" s="80"/>
      <c r="AJ81" s="81"/>
      <c r="AK81" s="81"/>
      <c r="AL81" s="21"/>
      <c r="AM81" s="21"/>
      <c r="AN81" s="21"/>
    </row>
    <row r="82" spans="1:40">
      <c r="A82" s="21"/>
      <c r="B82" s="21"/>
      <c r="C82" s="21"/>
      <c r="D82" s="18"/>
      <c r="E82" s="80"/>
      <c r="F82" s="81"/>
      <c r="G82" s="81"/>
      <c r="H82" s="21"/>
      <c r="I82" s="21"/>
      <c r="J82" s="21"/>
      <c r="P82" s="21"/>
      <c r="Q82" s="21"/>
      <c r="R82" s="21"/>
      <c r="S82" s="18"/>
      <c r="T82" s="80"/>
      <c r="U82" s="81"/>
      <c r="V82" s="81"/>
      <c r="W82" s="21"/>
      <c r="X82" s="21"/>
      <c r="Y82" s="21"/>
      <c r="AE82" s="21"/>
      <c r="AF82" s="21"/>
      <c r="AG82" s="21"/>
      <c r="AH82" s="18"/>
      <c r="AI82" s="80"/>
      <c r="AJ82" s="81"/>
      <c r="AK82" s="81"/>
      <c r="AL82" s="21"/>
      <c r="AM82" s="21"/>
      <c r="AN82" s="21"/>
    </row>
    <row r="83" spans="1:40">
      <c r="A83" s="21"/>
      <c r="B83" s="21"/>
      <c r="C83" s="21"/>
      <c r="D83" s="18"/>
      <c r="E83" s="80"/>
      <c r="F83" s="81"/>
      <c r="G83" s="81"/>
      <c r="H83" s="21"/>
      <c r="I83" s="21"/>
      <c r="J83" s="21"/>
      <c r="P83" s="21"/>
      <c r="Q83" s="21"/>
      <c r="R83" s="21"/>
      <c r="S83" s="18"/>
      <c r="T83" s="80"/>
      <c r="U83" s="81"/>
      <c r="V83" s="81"/>
      <c r="W83" s="21"/>
      <c r="X83" s="21"/>
      <c r="Y83" s="21"/>
      <c r="AE83" s="21"/>
      <c r="AF83" s="21"/>
      <c r="AG83" s="21"/>
      <c r="AH83" s="18"/>
      <c r="AI83" s="80"/>
      <c r="AJ83" s="81"/>
      <c r="AK83" s="81"/>
      <c r="AL83" s="21"/>
      <c r="AM83" s="21"/>
      <c r="AN83" s="21"/>
    </row>
    <row r="84" spans="1:40">
      <c r="A84" s="21"/>
      <c r="B84" s="21"/>
      <c r="C84" s="21"/>
      <c r="D84" s="18"/>
      <c r="E84" s="80"/>
      <c r="F84" s="81"/>
      <c r="G84" s="81"/>
      <c r="H84" s="21"/>
      <c r="I84" s="21"/>
      <c r="J84" s="21"/>
      <c r="P84" s="21"/>
      <c r="Q84" s="21"/>
      <c r="R84" s="21"/>
      <c r="S84" s="18"/>
      <c r="T84" s="80"/>
      <c r="U84" s="81"/>
      <c r="V84" s="81"/>
      <c r="W84" s="21"/>
      <c r="X84" s="21"/>
      <c r="Y84" s="21"/>
      <c r="AE84" s="21"/>
      <c r="AF84" s="21"/>
      <c r="AG84" s="21"/>
      <c r="AH84" s="18"/>
      <c r="AI84" s="80"/>
      <c r="AJ84" s="81"/>
      <c r="AK84" s="81"/>
      <c r="AL84" s="21"/>
      <c r="AM84" s="21"/>
      <c r="AN84" s="21"/>
    </row>
    <row r="85" spans="1:40">
      <c r="A85" s="21"/>
      <c r="B85" s="21"/>
      <c r="C85" s="21"/>
      <c r="D85" s="18"/>
      <c r="E85" s="80"/>
      <c r="F85" s="81"/>
      <c r="G85" s="81"/>
      <c r="H85" s="21"/>
      <c r="I85" s="21"/>
      <c r="J85" s="21"/>
      <c r="P85" s="21"/>
      <c r="Q85" s="21"/>
      <c r="R85" s="21"/>
      <c r="S85" s="18"/>
      <c r="T85" s="80"/>
      <c r="U85" s="81"/>
      <c r="V85" s="81"/>
      <c r="W85" s="21"/>
      <c r="X85" s="21"/>
      <c r="Y85" s="21"/>
      <c r="AE85" s="21"/>
      <c r="AF85" s="21"/>
      <c r="AG85" s="21"/>
      <c r="AH85" s="18"/>
      <c r="AI85" s="80"/>
      <c r="AJ85" s="81"/>
      <c r="AK85" s="81"/>
      <c r="AL85" s="21"/>
      <c r="AM85" s="21"/>
      <c r="AN85" s="21"/>
    </row>
    <row r="86" spans="1:40">
      <c r="A86" s="21"/>
      <c r="B86" s="21"/>
      <c r="C86" s="21"/>
      <c r="D86" s="18"/>
      <c r="E86" s="80"/>
      <c r="F86" s="81"/>
      <c r="G86" s="81"/>
      <c r="H86" s="21"/>
      <c r="I86" s="21"/>
      <c r="J86" s="21"/>
      <c r="P86" s="21"/>
      <c r="Q86" s="21"/>
      <c r="R86" s="21"/>
      <c r="S86" s="18"/>
      <c r="T86" s="80"/>
      <c r="U86" s="81"/>
      <c r="V86" s="81"/>
      <c r="W86" s="21"/>
      <c r="X86" s="21"/>
      <c r="Y86" s="21"/>
      <c r="AE86" s="21"/>
      <c r="AF86" s="21"/>
      <c r="AG86" s="21"/>
      <c r="AH86" s="18"/>
      <c r="AI86" s="80"/>
      <c r="AJ86" s="81"/>
      <c r="AK86" s="81"/>
      <c r="AL86" s="21"/>
      <c r="AM86" s="21"/>
      <c r="AN86" s="21"/>
    </row>
    <row r="87" spans="1:40">
      <c r="A87" s="21"/>
      <c r="B87" s="21"/>
      <c r="C87" s="21"/>
      <c r="D87" s="18"/>
      <c r="E87" s="80"/>
      <c r="F87" s="81"/>
      <c r="G87" s="81"/>
      <c r="H87" s="21"/>
      <c r="I87" s="21"/>
      <c r="J87" s="21"/>
      <c r="P87" s="21"/>
      <c r="Q87" s="21"/>
      <c r="R87" s="21"/>
      <c r="S87" s="18"/>
      <c r="T87" s="80"/>
      <c r="U87" s="81"/>
      <c r="V87" s="81"/>
      <c r="W87" s="21"/>
      <c r="X87" s="21"/>
      <c r="Y87" s="21"/>
      <c r="AE87" s="21"/>
      <c r="AF87" s="21"/>
      <c r="AG87" s="21"/>
      <c r="AH87" s="18"/>
      <c r="AI87" s="80"/>
      <c r="AJ87" s="81"/>
      <c r="AK87" s="81"/>
      <c r="AL87" s="21"/>
      <c r="AM87" s="21"/>
      <c r="AN87" s="21"/>
    </row>
    <row r="88" spans="1:40">
      <c r="A88" s="21"/>
      <c r="B88" s="21"/>
      <c r="C88" s="21"/>
      <c r="D88" s="18"/>
      <c r="E88" s="80"/>
      <c r="F88" s="81"/>
      <c r="G88" s="81"/>
      <c r="H88" s="21"/>
      <c r="I88" s="21"/>
      <c r="J88" s="21"/>
      <c r="P88" s="21"/>
      <c r="Q88" s="21"/>
      <c r="R88" s="21"/>
      <c r="S88" s="18"/>
      <c r="T88" s="80"/>
      <c r="U88" s="81"/>
      <c r="V88" s="81"/>
      <c r="W88" s="21"/>
      <c r="X88" s="21"/>
      <c r="Y88" s="21"/>
      <c r="AE88" s="21"/>
      <c r="AF88" s="21"/>
      <c r="AG88" s="21"/>
      <c r="AH88" s="18"/>
      <c r="AI88" s="80"/>
      <c r="AJ88" s="81"/>
      <c r="AK88" s="81"/>
      <c r="AL88" s="21"/>
      <c r="AM88" s="21"/>
      <c r="AN88" s="21"/>
    </row>
    <row r="89" spans="1:40">
      <c r="A89" s="21"/>
      <c r="B89" s="21"/>
      <c r="C89" s="21"/>
      <c r="D89" s="18"/>
      <c r="E89" s="80"/>
      <c r="F89" s="81"/>
      <c r="G89" s="81"/>
      <c r="H89" s="21"/>
      <c r="I89" s="21"/>
      <c r="J89" s="21"/>
      <c r="P89" s="21"/>
      <c r="Q89" s="21"/>
      <c r="R89" s="21"/>
      <c r="S89" s="18"/>
      <c r="T89" s="80"/>
      <c r="U89" s="81"/>
      <c r="V89" s="81"/>
      <c r="W89" s="21"/>
      <c r="X89" s="21"/>
      <c r="Y89" s="21"/>
      <c r="AE89" s="21"/>
      <c r="AF89" s="21"/>
      <c r="AG89" s="21"/>
      <c r="AH89" s="18"/>
      <c r="AI89" s="80"/>
      <c r="AJ89" s="81"/>
      <c r="AK89" s="81"/>
      <c r="AL89" s="21"/>
      <c r="AM89" s="21"/>
      <c r="AN89" s="21"/>
    </row>
    <row r="90" spans="1:40">
      <c r="A90" s="21"/>
      <c r="B90" s="21"/>
      <c r="C90" s="21"/>
      <c r="D90" s="18"/>
      <c r="E90" s="80"/>
      <c r="F90" s="81"/>
      <c r="G90" s="81"/>
      <c r="H90" s="21"/>
      <c r="I90" s="21"/>
      <c r="J90" s="21"/>
      <c r="P90" s="21"/>
      <c r="Q90" s="21"/>
      <c r="R90" s="21"/>
      <c r="S90" s="18"/>
      <c r="T90" s="80"/>
      <c r="U90" s="81"/>
      <c r="V90" s="81"/>
      <c r="W90" s="21"/>
      <c r="X90" s="21"/>
      <c r="Y90" s="21"/>
      <c r="AE90" s="21"/>
      <c r="AF90" s="21"/>
      <c r="AG90" s="21"/>
      <c r="AH90" s="18"/>
      <c r="AI90" s="80"/>
      <c r="AJ90" s="81"/>
      <c r="AK90" s="81"/>
      <c r="AL90" s="21"/>
      <c r="AM90" s="21"/>
      <c r="AN90" s="21"/>
    </row>
    <row r="91" spans="1:40">
      <c r="A91" s="21"/>
      <c r="B91" s="21"/>
      <c r="C91" s="21"/>
      <c r="D91" s="18"/>
      <c r="E91" s="80"/>
      <c r="F91" s="81"/>
      <c r="G91" s="81"/>
      <c r="H91" s="21"/>
      <c r="I91" s="21"/>
      <c r="J91" s="21"/>
      <c r="P91" s="21"/>
      <c r="Q91" s="21"/>
      <c r="R91" s="21"/>
      <c r="S91" s="18"/>
      <c r="T91" s="80"/>
      <c r="U91" s="81"/>
      <c r="V91" s="81"/>
      <c r="W91" s="21"/>
      <c r="X91" s="21"/>
      <c r="Y91" s="21"/>
      <c r="AE91" s="21"/>
      <c r="AF91" s="21"/>
      <c r="AG91" s="21"/>
      <c r="AH91" s="18"/>
      <c r="AI91" s="80"/>
      <c r="AJ91" s="81"/>
      <c r="AK91" s="81"/>
      <c r="AL91" s="21"/>
      <c r="AM91" s="21"/>
      <c r="AN91" s="21"/>
    </row>
    <row r="92" spans="1:40">
      <c r="A92" s="21"/>
      <c r="B92" s="21"/>
      <c r="C92" s="21"/>
      <c r="D92" s="18"/>
      <c r="E92" s="80"/>
      <c r="F92" s="81"/>
      <c r="G92" s="81"/>
      <c r="H92" s="21"/>
      <c r="I92" s="21"/>
      <c r="J92" s="21"/>
      <c r="P92" s="21"/>
      <c r="Q92" s="21"/>
      <c r="R92" s="21"/>
      <c r="S92" s="18"/>
      <c r="T92" s="80"/>
      <c r="U92" s="81"/>
      <c r="V92" s="81"/>
      <c r="W92" s="21"/>
      <c r="X92" s="21"/>
      <c r="Y92" s="21"/>
      <c r="AE92" s="21"/>
      <c r="AF92" s="21"/>
      <c r="AG92" s="21"/>
      <c r="AH92" s="18"/>
      <c r="AI92" s="80"/>
      <c r="AJ92" s="81"/>
      <c r="AK92" s="81"/>
      <c r="AL92" s="21"/>
      <c r="AM92" s="21"/>
      <c r="AN92" s="21"/>
    </row>
    <row r="93" spans="1:40">
      <c r="A93" s="21"/>
      <c r="B93" s="21"/>
      <c r="C93" s="21"/>
      <c r="D93" s="18"/>
      <c r="E93" s="80"/>
      <c r="F93" s="81"/>
      <c r="G93" s="81"/>
      <c r="H93" s="21"/>
      <c r="I93" s="21"/>
      <c r="J93" s="21"/>
      <c r="P93" s="21"/>
      <c r="Q93" s="21"/>
      <c r="R93" s="21"/>
      <c r="S93" s="18"/>
      <c r="T93" s="80"/>
      <c r="U93" s="81"/>
      <c r="V93" s="81"/>
      <c r="W93" s="21"/>
      <c r="X93" s="21"/>
      <c r="Y93" s="21"/>
      <c r="AE93" s="21"/>
      <c r="AF93" s="21"/>
      <c r="AG93" s="21"/>
      <c r="AH93" s="18"/>
      <c r="AI93" s="80"/>
      <c r="AJ93" s="81"/>
      <c r="AK93" s="81"/>
      <c r="AL93" s="21"/>
      <c r="AM93" s="21"/>
      <c r="AN93" s="21"/>
    </row>
  </sheetData>
  <mergeCells count="282">
    <mergeCell ref="AM23:AN23"/>
    <mergeCell ref="AK88:AK90"/>
    <mergeCell ref="E91:E93"/>
    <mergeCell ref="F91:F93"/>
    <mergeCell ref="G91:G93"/>
    <mergeCell ref="T91:T93"/>
    <mergeCell ref="U91:U93"/>
    <mergeCell ref="V91:V93"/>
    <mergeCell ref="AI91:AI93"/>
    <mergeCell ref="AJ91:AJ93"/>
    <mergeCell ref="AK91:AK93"/>
    <mergeCell ref="AJ85:AJ87"/>
    <mergeCell ref="AK85:AK87"/>
    <mergeCell ref="E88:E90"/>
    <mergeCell ref="F88:F90"/>
    <mergeCell ref="G88:G90"/>
    <mergeCell ref="T88:T90"/>
    <mergeCell ref="U88:U90"/>
    <mergeCell ref="V88:V90"/>
    <mergeCell ref="AI88:AI90"/>
    <mergeCell ref="AJ88:AJ90"/>
    <mergeCell ref="AI82:AI84"/>
    <mergeCell ref="AJ82:AJ84"/>
    <mergeCell ref="AK82:AK84"/>
    <mergeCell ref="E85:E87"/>
    <mergeCell ref="F85:F87"/>
    <mergeCell ref="G85:G87"/>
    <mergeCell ref="T85:T87"/>
    <mergeCell ref="U85:U87"/>
    <mergeCell ref="V85:V87"/>
    <mergeCell ref="AI85:AI87"/>
    <mergeCell ref="E82:E84"/>
    <mergeCell ref="F82:F84"/>
    <mergeCell ref="G82:G84"/>
    <mergeCell ref="T82:T84"/>
    <mergeCell ref="U82:U84"/>
    <mergeCell ref="V82:V84"/>
    <mergeCell ref="E79:E81"/>
    <mergeCell ref="F79:F81"/>
    <mergeCell ref="G79:G81"/>
    <mergeCell ref="T79:T81"/>
    <mergeCell ref="U79:U81"/>
    <mergeCell ref="V79:V81"/>
    <mergeCell ref="AI79:AI81"/>
    <mergeCell ref="AJ79:AJ81"/>
    <mergeCell ref="AK79:AK81"/>
    <mergeCell ref="E76:E78"/>
    <mergeCell ref="F76:F78"/>
    <mergeCell ref="G76:G78"/>
    <mergeCell ref="T76:T78"/>
    <mergeCell ref="U76:U78"/>
    <mergeCell ref="V76:V78"/>
    <mergeCell ref="AI76:AI78"/>
    <mergeCell ref="AJ76:AJ78"/>
    <mergeCell ref="AK76:AK78"/>
    <mergeCell ref="AI70:AI72"/>
    <mergeCell ref="AJ70:AJ72"/>
    <mergeCell ref="AK70:AK72"/>
    <mergeCell ref="E73:E75"/>
    <mergeCell ref="F73:F75"/>
    <mergeCell ref="G73:G75"/>
    <mergeCell ref="T73:T75"/>
    <mergeCell ref="U73:U75"/>
    <mergeCell ref="V73:V75"/>
    <mergeCell ref="AI73:AI75"/>
    <mergeCell ref="E70:E72"/>
    <mergeCell ref="F70:F72"/>
    <mergeCell ref="G70:G72"/>
    <mergeCell ref="T70:T72"/>
    <mergeCell ref="U70:U72"/>
    <mergeCell ref="V70:V72"/>
    <mergeCell ref="AJ73:AJ75"/>
    <mergeCell ref="AK73:AK75"/>
    <mergeCell ref="E67:E69"/>
    <mergeCell ref="F67:F69"/>
    <mergeCell ref="G67:G69"/>
    <mergeCell ref="T67:T69"/>
    <mergeCell ref="U67:U69"/>
    <mergeCell ref="V67:V69"/>
    <mergeCell ref="AI67:AI69"/>
    <mergeCell ref="AJ67:AJ69"/>
    <mergeCell ref="AK67:AK69"/>
    <mergeCell ref="E64:E66"/>
    <mergeCell ref="F64:F66"/>
    <mergeCell ref="G64:G66"/>
    <mergeCell ref="T64:T66"/>
    <mergeCell ref="U64:U66"/>
    <mergeCell ref="V64:V66"/>
    <mergeCell ref="AI64:AI66"/>
    <mergeCell ref="AJ64:AJ66"/>
    <mergeCell ref="AK64:AK66"/>
    <mergeCell ref="AI58:AI60"/>
    <mergeCell ref="AJ58:AJ60"/>
    <mergeCell ref="AK58:AK60"/>
    <mergeCell ref="E61:E63"/>
    <mergeCell ref="F61:F63"/>
    <mergeCell ref="G61:G63"/>
    <mergeCell ref="T61:T63"/>
    <mergeCell ref="U61:U63"/>
    <mergeCell ref="V61:V63"/>
    <mergeCell ref="AI61:AI63"/>
    <mergeCell ref="E58:E60"/>
    <mergeCell ref="F58:F60"/>
    <mergeCell ref="G58:G60"/>
    <mergeCell ref="T58:T60"/>
    <mergeCell ref="U58:U60"/>
    <mergeCell ref="V58:V60"/>
    <mergeCell ref="AJ61:AJ63"/>
    <mergeCell ref="AK61:AK63"/>
    <mergeCell ref="E55:E57"/>
    <mergeCell ref="F55:F57"/>
    <mergeCell ref="G55:G57"/>
    <mergeCell ref="T55:T57"/>
    <mergeCell ref="U55:U57"/>
    <mergeCell ref="V55:V57"/>
    <mergeCell ref="AI55:AI57"/>
    <mergeCell ref="AJ55:AJ57"/>
    <mergeCell ref="AK55:AK57"/>
    <mergeCell ref="E52:E54"/>
    <mergeCell ref="F52:F54"/>
    <mergeCell ref="G52:G54"/>
    <mergeCell ref="T52:T54"/>
    <mergeCell ref="U52:U54"/>
    <mergeCell ref="V52:V54"/>
    <mergeCell ref="AI52:AI54"/>
    <mergeCell ref="AJ52:AJ54"/>
    <mergeCell ref="AK52:AK54"/>
    <mergeCell ref="AI46:AI48"/>
    <mergeCell ref="AJ46:AJ48"/>
    <mergeCell ref="AK46:AK48"/>
    <mergeCell ref="E49:E51"/>
    <mergeCell ref="F49:F51"/>
    <mergeCell ref="G49:G51"/>
    <mergeCell ref="T49:T51"/>
    <mergeCell ref="U49:U51"/>
    <mergeCell ref="V49:V51"/>
    <mergeCell ref="AI49:AI51"/>
    <mergeCell ref="E46:E48"/>
    <mergeCell ref="F46:F48"/>
    <mergeCell ref="G46:G48"/>
    <mergeCell ref="T46:T48"/>
    <mergeCell ref="U46:U48"/>
    <mergeCell ref="V46:V48"/>
    <mergeCell ref="AJ49:AJ51"/>
    <mergeCell ref="AK49:AK51"/>
    <mergeCell ref="E43:E45"/>
    <mergeCell ref="F43:F45"/>
    <mergeCell ref="G43:G45"/>
    <mergeCell ref="T43:T45"/>
    <mergeCell ref="U43:U45"/>
    <mergeCell ref="V43:V45"/>
    <mergeCell ref="AI43:AI45"/>
    <mergeCell ref="AJ43:AJ45"/>
    <mergeCell ref="AK43:AK45"/>
    <mergeCell ref="E40:E42"/>
    <mergeCell ref="F40:F42"/>
    <mergeCell ref="G40:G42"/>
    <mergeCell ref="T40:T42"/>
    <mergeCell ref="U40:U42"/>
    <mergeCell ref="V40:V42"/>
    <mergeCell ref="AI40:AI42"/>
    <mergeCell ref="AJ40:AJ42"/>
    <mergeCell ref="AK40:AK42"/>
    <mergeCell ref="AI34:AI36"/>
    <mergeCell ref="AJ34:AJ36"/>
    <mergeCell ref="AK34:AK36"/>
    <mergeCell ref="E37:E39"/>
    <mergeCell ref="F37:F39"/>
    <mergeCell ref="G37:G39"/>
    <mergeCell ref="T37:T39"/>
    <mergeCell ref="U37:U39"/>
    <mergeCell ref="V37:V39"/>
    <mergeCell ref="AI37:AI39"/>
    <mergeCell ref="E34:E36"/>
    <mergeCell ref="F34:F36"/>
    <mergeCell ref="G34:G36"/>
    <mergeCell ref="T34:T36"/>
    <mergeCell ref="U34:U36"/>
    <mergeCell ref="V34:V36"/>
    <mergeCell ref="AJ37:AJ39"/>
    <mergeCell ref="AK37:AK39"/>
    <mergeCell ref="E31:E33"/>
    <mergeCell ref="F31:F33"/>
    <mergeCell ref="G31:G33"/>
    <mergeCell ref="T31:T33"/>
    <mergeCell ref="U31:U33"/>
    <mergeCell ref="V31:V33"/>
    <mergeCell ref="AI31:AI33"/>
    <mergeCell ref="AJ31:AJ33"/>
    <mergeCell ref="AK31:AK33"/>
    <mergeCell ref="E28:E30"/>
    <mergeCell ref="F28:F30"/>
    <mergeCell ref="G28:G30"/>
    <mergeCell ref="T28:T30"/>
    <mergeCell ref="U28:U30"/>
    <mergeCell ref="V28:V30"/>
    <mergeCell ref="AI28:AI30"/>
    <mergeCell ref="AJ28:AJ30"/>
    <mergeCell ref="AK28:AK30"/>
    <mergeCell ref="E25:E27"/>
    <mergeCell ref="F25:F27"/>
    <mergeCell ref="G25:G27"/>
    <mergeCell ref="T25:T27"/>
    <mergeCell ref="U25:U27"/>
    <mergeCell ref="V25:V27"/>
    <mergeCell ref="AI25:AI27"/>
    <mergeCell ref="AJ25:AJ27"/>
    <mergeCell ref="AK25:AK27"/>
    <mergeCell ref="AK19:AK21"/>
    <mergeCell ref="E22:E24"/>
    <mergeCell ref="F22:F24"/>
    <mergeCell ref="G22:G24"/>
    <mergeCell ref="T22:T24"/>
    <mergeCell ref="U22:U24"/>
    <mergeCell ref="V22:V24"/>
    <mergeCell ref="AJ16:AJ18"/>
    <mergeCell ref="AK16:AK18"/>
    <mergeCell ref="E19:E21"/>
    <mergeCell ref="F19:F21"/>
    <mergeCell ref="G19:G21"/>
    <mergeCell ref="T19:T21"/>
    <mergeCell ref="U19:U21"/>
    <mergeCell ref="V19:V21"/>
    <mergeCell ref="AI19:AI21"/>
    <mergeCell ref="AJ19:AJ21"/>
    <mergeCell ref="AI22:AI24"/>
    <mergeCell ref="AJ22:AJ24"/>
    <mergeCell ref="AK22:AK24"/>
    <mergeCell ref="I23:J23"/>
    <mergeCell ref="X23:Y23"/>
    <mergeCell ref="AI13:AI15"/>
    <mergeCell ref="AJ13:AJ15"/>
    <mergeCell ref="AK13:AK15"/>
    <mergeCell ref="E16:E18"/>
    <mergeCell ref="F16:F18"/>
    <mergeCell ref="G16:G18"/>
    <mergeCell ref="T16:T18"/>
    <mergeCell ref="U16:U18"/>
    <mergeCell ref="V16:V18"/>
    <mergeCell ref="AI16:AI18"/>
    <mergeCell ref="E13:E15"/>
    <mergeCell ref="F13:F15"/>
    <mergeCell ref="G13:G15"/>
    <mergeCell ref="T13:T15"/>
    <mergeCell ref="U13:U15"/>
    <mergeCell ref="V13:V15"/>
    <mergeCell ref="AP5:AQ5"/>
    <mergeCell ref="E7:E9"/>
    <mergeCell ref="F7:F9"/>
    <mergeCell ref="G7:G9"/>
    <mergeCell ref="T7:T9"/>
    <mergeCell ref="U7:U9"/>
    <mergeCell ref="AM8:AN8"/>
    <mergeCell ref="E10:E12"/>
    <mergeCell ref="F10:F12"/>
    <mergeCell ref="G10:G12"/>
    <mergeCell ref="T10:T12"/>
    <mergeCell ref="U10:U12"/>
    <mergeCell ref="V10:V12"/>
    <mergeCell ref="AI10:AI12"/>
    <mergeCell ref="AJ10:AJ12"/>
    <mergeCell ref="AK10:AK12"/>
    <mergeCell ref="V7:V9"/>
    <mergeCell ref="AI7:AI9"/>
    <mergeCell ref="AJ7:AJ9"/>
    <mergeCell ref="AK7:AK9"/>
    <mergeCell ref="I8:J8"/>
    <mergeCell ref="X8:Y8"/>
    <mergeCell ref="I3:J3"/>
    <mergeCell ref="X3:Y3"/>
    <mergeCell ref="AM3:AN3"/>
    <mergeCell ref="E4:E6"/>
    <mergeCell ref="F4:F6"/>
    <mergeCell ref="G4:G6"/>
    <mergeCell ref="T4:T6"/>
    <mergeCell ref="U4:U6"/>
    <mergeCell ref="V4:V6"/>
    <mergeCell ref="AI4:AI6"/>
    <mergeCell ref="AJ4:AJ6"/>
    <mergeCell ref="AK4:AK6"/>
    <mergeCell ref="L5:M5"/>
    <mergeCell ref="AA5:A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96D78-6941-AC42-A18A-939530A9628E}">
  <dimension ref="A1:AQ93"/>
  <sheetViews>
    <sheetView zoomScale="70" zoomScaleNormal="70" workbookViewId="0">
      <selection activeCell="AP5" sqref="AP5:AQ5"/>
    </sheetView>
  </sheetViews>
  <sheetFormatPr baseColWidth="10" defaultRowHeight="16"/>
  <cols>
    <col min="13" max="13" width="12" customWidth="1"/>
  </cols>
  <sheetData>
    <row r="1" spans="1:43" ht="19">
      <c r="A1" s="19" t="s">
        <v>35</v>
      </c>
      <c r="P1" s="19" t="s">
        <v>36</v>
      </c>
      <c r="AE1" s="19" t="s">
        <v>37</v>
      </c>
    </row>
    <row r="3" spans="1:43">
      <c r="A3" s="17" t="s">
        <v>9</v>
      </c>
      <c r="B3" s="17" t="s">
        <v>16</v>
      </c>
      <c r="C3" s="17" t="s">
        <v>17</v>
      </c>
      <c r="D3" s="17" t="s">
        <v>18</v>
      </c>
      <c r="E3" s="17" t="s">
        <v>19</v>
      </c>
      <c r="F3" s="17" t="s">
        <v>20</v>
      </c>
      <c r="G3" s="17" t="s">
        <v>21</v>
      </c>
      <c r="I3" s="72" t="s">
        <v>22</v>
      </c>
      <c r="J3" s="72"/>
      <c r="P3" s="17" t="s">
        <v>9</v>
      </c>
      <c r="Q3" s="17" t="s">
        <v>16</v>
      </c>
      <c r="R3" s="17" t="s">
        <v>17</v>
      </c>
      <c r="S3" s="17" t="s">
        <v>18</v>
      </c>
      <c r="T3" s="17" t="s">
        <v>19</v>
      </c>
      <c r="U3" s="17" t="s">
        <v>20</v>
      </c>
      <c r="V3" s="17" t="s">
        <v>21</v>
      </c>
      <c r="X3" s="72" t="s">
        <v>22</v>
      </c>
      <c r="Y3" s="72"/>
      <c r="AE3" s="17" t="s">
        <v>9</v>
      </c>
      <c r="AF3" s="17" t="s">
        <v>16</v>
      </c>
      <c r="AG3" s="17" t="s">
        <v>17</v>
      </c>
      <c r="AH3" s="17" t="s">
        <v>18</v>
      </c>
      <c r="AI3" s="17" t="s">
        <v>19</v>
      </c>
      <c r="AJ3" s="17" t="s">
        <v>20</v>
      </c>
      <c r="AK3" s="17" t="s">
        <v>21</v>
      </c>
      <c r="AM3" s="72" t="s">
        <v>22</v>
      </c>
      <c r="AN3" s="72"/>
    </row>
    <row r="4" spans="1:43">
      <c r="A4">
        <v>0</v>
      </c>
      <c r="B4" t="s">
        <v>23</v>
      </c>
      <c r="C4" t="s">
        <v>24</v>
      </c>
      <c r="D4" s="18">
        <v>18.1160809550863</v>
      </c>
      <c r="E4" s="70">
        <f>AVERAGE(D5:D6)</f>
        <v>17.756321745095249</v>
      </c>
      <c r="F4" s="71">
        <f>STDEV(D4:D6)</f>
        <v>0.23133313025190089</v>
      </c>
      <c r="G4" s="71">
        <f>F4/E4</f>
        <v>1.3028212350105732E-2</v>
      </c>
      <c r="I4" s="1" t="s">
        <v>23</v>
      </c>
      <c r="J4" s="1">
        <v>1.98</v>
      </c>
      <c r="P4">
        <v>0</v>
      </c>
      <c r="Q4" t="s">
        <v>23</v>
      </c>
      <c r="R4" t="s">
        <v>24</v>
      </c>
      <c r="S4" s="18">
        <v>18.4789715099276</v>
      </c>
      <c r="T4" s="70">
        <f>AVERAGE(S5:S6)</f>
        <v>18.266254131230198</v>
      </c>
      <c r="U4" s="71">
        <f>STDEV(S4:S6)</f>
        <v>0.22979607108290356</v>
      </c>
      <c r="V4" s="71">
        <f>U4/T4</f>
        <v>1.2580360999687198E-2</v>
      </c>
      <c r="X4" s="1" t="s">
        <v>23</v>
      </c>
      <c r="Y4" s="1">
        <v>1.98</v>
      </c>
      <c r="AE4">
        <v>0</v>
      </c>
      <c r="AF4" t="s">
        <v>23</v>
      </c>
      <c r="AG4" t="s">
        <v>24</v>
      </c>
      <c r="AH4" s="18">
        <v>20.328810692451601</v>
      </c>
      <c r="AI4" s="70">
        <f>AVERAGE(AH5:AH6)</f>
        <v>20.051029317695452</v>
      </c>
      <c r="AJ4" s="71">
        <f>STDEV(AH4:AH6)</f>
        <v>0.16066350450781994</v>
      </c>
      <c r="AK4" s="71">
        <f>AJ4/AI4</f>
        <v>8.0127310155609331E-3</v>
      </c>
      <c r="AM4" s="1" t="s">
        <v>23</v>
      </c>
      <c r="AN4" s="1">
        <v>1.98</v>
      </c>
    </row>
    <row r="5" spans="1:43">
      <c r="A5">
        <v>0</v>
      </c>
      <c r="B5" t="s">
        <v>23</v>
      </c>
      <c r="C5" t="s">
        <v>24</v>
      </c>
      <c r="D5" s="18">
        <v>17.858168627363099</v>
      </c>
      <c r="E5" s="71"/>
      <c r="F5" s="71"/>
      <c r="G5" s="71"/>
      <c r="I5" s="1" t="s">
        <v>25</v>
      </c>
      <c r="J5" s="1">
        <v>2.02</v>
      </c>
      <c r="L5" s="73"/>
      <c r="M5" s="73"/>
      <c r="P5">
        <v>0</v>
      </c>
      <c r="Q5" t="s">
        <v>23</v>
      </c>
      <c r="R5" t="s">
        <v>24</v>
      </c>
      <c r="S5" s="18">
        <v>18.460479103582301</v>
      </c>
      <c r="T5" s="71"/>
      <c r="U5" s="71"/>
      <c r="V5" s="71"/>
      <c r="X5" s="1" t="s">
        <v>25</v>
      </c>
      <c r="Y5" s="1">
        <v>2.02</v>
      </c>
      <c r="AA5" s="73"/>
      <c r="AB5" s="73"/>
      <c r="AE5">
        <v>0</v>
      </c>
      <c r="AF5" t="s">
        <v>23</v>
      </c>
      <c r="AG5" t="s">
        <v>24</v>
      </c>
      <c r="AH5" s="18">
        <v>20.041441254269401</v>
      </c>
      <c r="AI5" s="71"/>
      <c r="AJ5" s="71"/>
      <c r="AK5" s="71"/>
      <c r="AM5" s="1" t="s">
        <v>25</v>
      </c>
      <c r="AN5" s="1">
        <v>2.02</v>
      </c>
      <c r="AP5" s="73"/>
      <c r="AQ5" s="73"/>
    </row>
    <row r="6" spans="1:43">
      <c r="A6">
        <v>0</v>
      </c>
      <c r="B6" t="s">
        <v>23</v>
      </c>
      <c r="C6" t="s">
        <v>24</v>
      </c>
      <c r="D6" s="18">
        <v>17.654474862827399</v>
      </c>
      <c r="E6" s="71"/>
      <c r="F6" s="71"/>
      <c r="G6" s="71"/>
      <c r="I6" s="1" t="s">
        <v>26</v>
      </c>
      <c r="J6" s="1">
        <v>2</v>
      </c>
      <c r="L6" s="74" t="s">
        <v>27</v>
      </c>
      <c r="M6" s="75"/>
      <c r="P6">
        <v>0</v>
      </c>
      <c r="Q6" t="s">
        <v>23</v>
      </c>
      <c r="R6" t="s">
        <v>24</v>
      </c>
      <c r="S6" s="18">
        <v>18.072029158878099</v>
      </c>
      <c r="T6" s="71"/>
      <c r="U6" s="71"/>
      <c r="V6" s="71"/>
      <c r="X6" s="1" t="s">
        <v>26</v>
      </c>
      <c r="Y6" s="1">
        <v>2</v>
      </c>
      <c r="AA6" s="74" t="s">
        <v>27</v>
      </c>
      <c r="AB6" s="75"/>
      <c r="AE6">
        <v>0</v>
      </c>
      <c r="AF6" t="s">
        <v>23</v>
      </c>
      <c r="AG6" t="s">
        <v>24</v>
      </c>
      <c r="AH6" s="18">
        <v>20.060617381121499</v>
      </c>
      <c r="AI6" s="71"/>
      <c r="AJ6" s="71"/>
      <c r="AK6" s="71"/>
      <c r="AM6" s="1" t="s">
        <v>26</v>
      </c>
      <c r="AN6" s="1">
        <v>2</v>
      </c>
      <c r="AP6" s="74" t="s">
        <v>27</v>
      </c>
      <c r="AQ6" s="75"/>
    </row>
    <row r="7" spans="1:43">
      <c r="A7">
        <v>0</v>
      </c>
      <c r="B7" t="s">
        <v>1</v>
      </c>
      <c r="C7" t="s">
        <v>24</v>
      </c>
      <c r="D7" s="18">
        <v>19.2241631520209</v>
      </c>
      <c r="E7" s="70">
        <f>AVERAGE(D7:D9)</f>
        <v>19.291604327659332</v>
      </c>
      <c r="F7" s="71">
        <f t="shared" ref="F7" si="0">STDEV(D7:D9)</f>
        <v>6.1689702675810643E-2</v>
      </c>
      <c r="G7" s="71">
        <f t="shared" ref="G7" si="1">F7/E7</f>
        <v>3.1977487008357855E-3</v>
      </c>
      <c r="L7" s="1"/>
      <c r="M7" s="1"/>
      <c r="P7">
        <v>0</v>
      </c>
      <c r="Q7" t="s">
        <v>1</v>
      </c>
      <c r="R7" t="s">
        <v>24</v>
      </c>
      <c r="S7" s="18">
        <v>19.8334919495279</v>
      </c>
      <c r="T7" s="70">
        <f>AVERAGE(S7:S9)</f>
        <v>19.891352236545302</v>
      </c>
      <c r="U7" s="71">
        <f t="shared" ref="U7" si="2">STDEV(S7:S9)</f>
        <v>6.7079150856886399E-2</v>
      </c>
      <c r="V7" s="71">
        <f t="shared" ref="V7" si="3">U7/T7</f>
        <v>3.372277060864948E-3</v>
      </c>
      <c r="AA7" s="1"/>
      <c r="AB7" s="1"/>
      <c r="AE7">
        <v>0</v>
      </c>
      <c r="AF7" t="s">
        <v>1</v>
      </c>
      <c r="AG7" t="s">
        <v>24</v>
      </c>
      <c r="AH7" s="18">
        <v>21.764699931570501</v>
      </c>
      <c r="AI7" s="70">
        <f>AVERAGE(AH7:AH9)</f>
        <v>21.722641338899901</v>
      </c>
      <c r="AJ7" s="71">
        <f t="shared" ref="AJ7" si="4">STDEV(AH7:AH9)</f>
        <v>5.9479832169087657E-2</v>
      </c>
      <c r="AK7" s="71">
        <f t="shared" ref="AK7" si="5">AJ7/AI7</f>
        <v>2.7381491615650773E-3</v>
      </c>
      <c r="AP7" s="1"/>
      <c r="AQ7" s="1"/>
    </row>
    <row r="8" spans="1:43">
      <c r="A8">
        <v>0</v>
      </c>
      <c r="B8" t="s">
        <v>1</v>
      </c>
      <c r="C8" t="s">
        <v>24</v>
      </c>
      <c r="D8" s="18">
        <v>19.305465779354101</v>
      </c>
      <c r="E8" s="71"/>
      <c r="F8" s="71"/>
      <c r="G8" s="71"/>
      <c r="I8" s="72" t="s">
        <v>28</v>
      </c>
      <c r="J8" s="72"/>
      <c r="L8" s="2" t="s">
        <v>29</v>
      </c>
      <c r="M8" s="1" t="s">
        <v>30</v>
      </c>
      <c r="P8">
        <v>0</v>
      </c>
      <c r="Q8" t="s">
        <v>1</v>
      </c>
      <c r="R8" t="s">
        <v>24</v>
      </c>
      <c r="S8" s="18">
        <v>19.9648778155758</v>
      </c>
      <c r="T8" s="71"/>
      <c r="U8" s="71"/>
      <c r="V8" s="71"/>
      <c r="X8" s="72" t="s">
        <v>28</v>
      </c>
      <c r="Y8" s="72"/>
      <c r="AA8" s="2" t="s">
        <v>29</v>
      </c>
      <c r="AB8" s="1" t="s">
        <v>30</v>
      </c>
      <c r="AE8">
        <v>0</v>
      </c>
      <c r="AF8" t="s">
        <v>1</v>
      </c>
      <c r="AG8" t="s">
        <v>24</v>
      </c>
      <c r="AH8" s="18">
        <v>21.680582746229302</v>
      </c>
      <c r="AI8" s="71"/>
      <c r="AJ8" s="71"/>
      <c r="AK8" s="71"/>
      <c r="AM8" s="72" t="s">
        <v>28</v>
      </c>
      <c r="AN8" s="72"/>
      <c r="AP8" s="2" t="s">
        <v>29</v>
      </c>
      <c r="AQ8" s="1" t="s">
        <v>30</v>
      </c>
    </row>
    <row r="9" spans="1:43">
      <c r="A9">
        <v>0</v>
      </c>
      <c r="B9" t="s">
        <v>1</v>
      </c>
      <c r="C9" t="s">
        <v>24</v>
      </c>
      <c r="D9" s="18">
        <v>19.345184051602999</v>
      </c>
      <c r="E9" s="71"/>
      <c r="F9" s="71"/>
      <c r="G9" s="71"/>
      <c r="I9" s="1"/>
      <c r="J9" s="1"/>
      <c r="L9" s="2" t="s">
        <v>31</v>
      </c>
      <c r="M9" s="1" t="s">
        <v>23</v>
      </c>
      <c r="P9">
        <v>0</v>
      </c>
      <c r="Q9" t="s">
        <v>1</v>
      </c>
      <c r="R9" t="s">
        <v>24</v>
      </c>
      <c r="S9" s="18">
        <v>19.875686944532202</v>
      </c>
      <c r="T9" s="71"/>
      <c r="U9" s="71"/>
      <c r="V9" s="71"/>
      <c r="X9" s="1"/>
      <c r="Y9" s="1"/>
      <c r="AA9" s="2" t="s">
        <v>31</v>
      </c>
      <c r="AB9" s="1" t="s">
        <v>23</v>
      </c>
      <c r="AE9">
        <v>0</v>
      </c>
      <c r="AF9" t="s">
        <v>1</v>
      </c>
      <c r="AG9" t="s">
        <v>24</v>
      </c>
      <c r="AH9" s="18"/>
      <c r="AI9" s="71"/>
      <c r="AJ9" s="71"/>
      <c r="AK9" s="71"/>
      <c r="AM9" s="1"/>
      <c r="AN9" s="1"/>
      <c r="AP9" s="2" t="s">
        <v>31</v>
      </c>
      <c r="AQ9" s="1" t="s">
        <v>23</v>
      </c>
    </row>
    <row r="10" spans="1:43">
      <c r="A10">
        <v>0</v>
      </c>
      <c r="B10" t="s">
        <v>2</v>
      </c>
      <c r="C10" t="s">
        <v>24</v>
      </c>
      <c r="D10" s="18">
        <v>18.640515291627501</v>
      </c>
      <c r="E10" s="70">
        <f>AVERAGE(D10:D12)</f>
        <v>18.771033364585666</v>
      </c>
      <c r="F10" s="71">
        <f t="shared" ref="F10" si="6">STDEV(D10:D12)</f>
        <v>0.1180947797384737</v>
      </c>
      <c r="G10" s="71">
        <f t="shared" ref="G10" si="7">F10/E10</f>
        <v>6.2913307671849852E-3</v>
      </c>
      <c r="I10" s="2" t="s">
        <v>29</v>
      </c>
      <c r="J10" s="1" t="s">
        <v>1</v>
      </c>
      <c r="L10" s="2"/>
      <c r="M10" s="1"/>
      <c r="P10">
        <v>0</v>
      </c>
      <c r="Q10" t="s">
        <v>2</v>
      </c>
      <c r="R10" t="s">
        <v>24</v>
      </c>
      <c r="S10" s="18">
        <v>19.009939372273699</v>
      </c>
      <c r="T10" s="70">
        <f>AVERAGE(S10:S12)</f>
        <v>19.191134028121066</v>
      </c>
      <c r="U10" s="71">
        <f t="shared" ref="U10" si="8">STDEV(S10:S12)</f>
        <v>0.16014638627066577</v>
      </c>
      <c r="V10" s="71">
        <f t="shared" ref="V10" si="9">U10/T10</f>
        <v>8.3448109963695106E-3</v>
      </c>
      <c r="X10" s="2" t="s">
        <v>29</v>
      </c>
      <c r="Y10" s="1" t="s">
        <v>1</v>
      </c>
      <c r="AA10" s="2"/>
      <c r="AB10" s="1"/>
      <c r="AE10">
        <v>0</v>
      </c>
      <c r="AF10" t="s">
        <v>2</v>
      </c>
      <c r="AG10" t="s">
        <v>24</v>
      </c>
      <c r="AH10" s="18">
        <v>20.166555645653698</v>
      </c>
      <c r="AI10" s="70">
        <f>AVERAGE(AH10:AH12)</f>
        <v>21.073421891312901</v>
      </c>
      <c r="AJ10" s="71">
        <f t="shared" ref="AJ10" si="10">STDEV(AH10:AH12)</f>
        <v>0.86893772265926816</v>
      </c>
      <c r="AK10" s="71">
        <f t="shared" ref="AK10" si="11">AJ10/AI10</f>
        <v>4.123382178465617E-2</v>
      </c>
      <c r="AM10" s="2" t="s">
        <v>29</v>
      </c>
      <c r="AN10" s="1" t="s">
        <v>1</v>
      </c>
      <c r="AP10" s="2"/>
      <c r="AQ10" s="1"/>
    </row>
    <row r="11" spans="1:43">
      <c r="A11">
        <v>0</v>
      </c>
      <c r="B11" t="s">
        <v>2</v>
      </c>
      <c r="C11" t="s">
        <v>24</v>
      </c>
      <c r="D11" s="18">
        <v>18.8704998779513</v>
      </c>
      <c r="E11" s="71"/>
      <c r="F11" s="71"/>
      <c r="G11" s="71"/>
      <c r="I11" s="2" t="s">
        <v>31</v>
      </c>
      <c r="J11" s="1" t="s">
        <v>23</v>
      </c>
      <c r="L11" s="2" t="s">
        <v>32</v>
      </c>
      <c r="M11" s="1" t="s">
        <v>33</v>
      </c>
      <c r="P11">
        <v>0</v>
      </c>
      <c r="Q11" t="s">
        <v>2</v>
      </c>
      <c r="R11" t="s">
        <v>24</v>
      </c>
      <c r="S11" s="18">
        <v>19.3137194406204</v>
      </c>
      <c r="T11" s="71"/>
      <c r="U11" s="71"/>
      <c r="V11" s="71"/>
      <c r="X11" s="2" t="s">
        <v>31</v>
      </c>
      <c r="Y11" s="1" t="s">
        <v>23</v>
      </c>
      <c r="AA11" s="2" t="s">
        <v>32</v>
      </c>
      <c r="AB11" s="1" t="s">
        <v>33</v>
      </c>
      <c r="AE11">
        <v>0</v>
      </c>
      <c r="AF11" t="s">
        <v>2</v>
      </c>
      <c r="AG11" t="s">
        <v>24</v>
      </c>
      <c r="AH11" s="18">
        <v>21.155037888093599</v>
      </c>
      <c r="AI11" s="71"/>
      <c r="AJ11" s="71"/>
      <c r="AK11" s="71"/>
      <c r="AM11" s="2" t="s">
        <v>31</v>
      </c>
      <c r="AN11" s="1" t="s">
        <v>23</v>
      </c>
      <c r="AP11" s="2" t="s">
        <v>32</v>
      </c>
      <c r="AQ11" s="1" t="s">
        <v>33</v>
      </c>
    </row>
    <row r="12" spans="1:43">
      <c r="A12">
        <v>0</v>
      </c>
      <c r="B12" t="s">
        <v>2</v>
      </c>
      <c r="C12" t="s">
        <v>24</v>
      </c>
      <c r="D12" s="18">
        <v>18.8020849241782</v>
      </c>
      <c r="E12" s="71"/>
      <c r="F12" s="71"/>
      <c r="G12" s="71"/>
      <c r="I12" s="1"/>
      <c r="J12" s="1"/>
      <c r="L12" s="1">
        <v>0</v>
      </c>
      <c r="M12" s="1">
        <v>0</v>
      </c>
      <c r="P12">
        <v>0</v>
      </c>
      <c r="Q12" t="s">
        <v>2</v>
      </c>
      <c r="R12" t="s">
        <v>24</v>
      </c>
      <c r="S12" s="18">
        <v>19.2497432714691</v>
      </c>
      <c r="T12" s="71"/>
      <c r="U12" s="71"/>
      <c r="V12" s="71"/>
      <c r="X12" s="1"/>
      <c r="Y12" s="1"/>
      <c r="AA12" s="1">
        <v>0</v>
      </c>
      <c r="AB12" s="1">
        <v>0</v>
      </c>
      <c r="AE12">
        <v>0</v>
      </c>
      <c r="AF12" t="s">
        <v>2</v>
      </c>
      <c r="AG12" t="s">
        <v>24</v>
      </c>
      <c r="AH12" s="18">
        <v>21.898672140191401</v>
      </c>
      <c r="AI12" s="71"/>
      <c r="AJ12" s="71"/>
      <c r="AK12" s="71"/>
      <c r="AM12" s="1"/>
      <c r="AN12" s="1"/>
      <c r="AP12" s="1">
        <v>0</v>
      </c>
      <c r="AQ12" s="1">
        <v>0</v>
      </c>
    </row>
    <row r="13" spans="1:43">
      <c r="A13">
        <v>0</v>
      </c>
      <c r="B13" t="s">
        <v>23</v>
      </c>
      <c r="C13" t="s">
        <v>34</v>
      </c>
      <c r="D13" s="18">
        <v>18.057249693291599</v>
      </c>
      <c r="E13" s="70">
        <f>AVERAGE(D13:D15)</f>
        <v>18.056917298990399</v>
      </c>
      <c r="F13" s="71">
        <f t="shared" ref="F13" si="12">STDEV(D13:D15)</f>
        <v>3.9172527915605375E-2</v>
      </c>
      <c r="G13" s="71">
        <f t="shared" ref="G13" si="13">F13/E13</f>
        <v>2.169391777509863E-3</v>
      </c>
      <c r="I13" s="2" t="s">
        <v>9</v>
      </c>
      <c r="J13" s="2" t="s">
        <v>33</v>
      </c>
      <c r="L13" s="1">
        <v>1</v>
      </c>
      <c r="M13" s="1">
        <v>0.97782680497764363</v>
      </c>
      <c r="P13">
        <v>0</v>
      </c>
      <c r="Q13" t="s">
        <v>23</v>
      </c>
      <c r="R13" t="s">
        <v>34</v>
      </c>
      <c r="S13" s="18">
        <v>18.2946488203429</v>
      </c>
      <c r="T13" s="70">
        <f>AVERAGE(S13:S15)</f>
        <v>18.347245524701503</v>
      </c>
      <c r="U13" s="71">
        <f t="shared" ref="U13" si="14">STDEV(S13:S15)</f>
        <v>4.6471198584203115E-2</v>
      </c>
      <c r="V13" s="71">
        <f t="shared" ref="V13" si="15">U13/T13</f>
        <v>2.5328705893011244E-3</v>
      </c>
      <c r="X13" s="2" t="s">
        <v>9</v>
      </c>
      <c r="Y13" s="2" t="s">
        <v>33</v>
      </c>
      <c r="AA13" s="1">
        <v>1</v>
      </c>
      <c r="AB13" s="1">
        <v>0.97782680497764363</v>
      </c>
      <c r="AE13">
        <v>0</v>
      </c>
      <c r="AF13" t="s">
        <v>23</v>
      </c>
      <c r="AG13" t="s">
        <v>34</v>
      </c>
      <c r="AH13" s="18">
        <v>19.907605793839998</v>
      </c>
      <c r="AI13" s="70">
        <f>AVERAGE(AH13:AH15)</f>
        <v>20.001397370839531</v>
      </c>
      <c r="AJ13" s="71">
        <f t="shared" ref="AJ13" si="16">STDEV(AH13:AH15)</f>
        <v>8.6478758746898338E-2</v>
      </c>
      <c r="AK13" s="71">
        <f t="shared" ref="AK13" si="17">AJ13/AI13</f>
        <v>4.3236358512119552E-3</v>
      </c>
      <c r="AM13" s="2" t="s">
        <v>9</v>
      </c>
      <c r="AN13" s="2" t="s">
        <v>33</v>
      </c>
      <c r="AP13" s="1">
        <v>1</v>
      </c>
      <c r="AQ13" s="1">
        <v>0.97782680497764363</v>
      </c>
    </row>
    <row r="14" spans="1:43">
      <c r="A14">
        <v>0</v>
      </c>
      <c r="B14" t="s">
        <v>23</v>
      </c>
      <c r="C14" t="s">
        <v>34</v>
      </c>
      <c r="D14" s="18">
        <v>18.017579631624599</v>
      </c>
      <c r="E14" s="71"/>
      <c r="F14" s="71"/>
      <c r="G14" s="71"/>
      <c r="I14" s="1">
        <v>0</v>
      </c>
      <c r="J14" s="1">
        <v>0</v>
      </c>
      <c r="L14" s="1">
        <v>2</v>
      </c>
      <c r="M14" s="1">
        <v>0.98675173916328662</v>
      </c>
      <c r="P14">
        <v>0</v>
      </c>
      <c r="Q14" t="s">
        <v>23</v>
      </c>
      <c r="R14" t="s">
        <v>34</v>
      </c>
      <c r="S14" s="18">
        <v>18.3643372316822</v>
      </c>
      <c r="T14" s="71"/>
      <c r="U14" s="71"/>
      <c r="V14" s="71"/>
      <c r="X14" s="1">
        <v>0</v>
      </c>
      <c r="Y14" s="1">
        <v>0</v>
      </c>
      <c r="AA14" s="1">
        <v>2</v>
      </c>
      <c r="AB14" s="1">
        <v>0.98675173916328662</v>
      </c>
      <c r="AE14">
        <v>0</v>
      </c>
      <c r="AF14" t="s">
        <v>23</v>
      </c>
      <c r="AG14" t="s">
        <v>34</v>
      </c>
      <c r="AH14" s="18">
        <v>20.018612681287902</v>
      </c>
      <c r="AI14" s="71"/>
      <c r="AJ14" s="71"/>
      <c r="AK14" s="71"/>
      <c r="AM14" s="1">
        <v>0</v>
      </c>
      <c r="AN14" s="1">
        <v>0</v>
      </c>
      <c r="AP14" s="1">
        <v>2</v>
      </c>
      <c r="AQ14" s="1">
        <v>0.98675173916328662</v>
      </c>
    </row>
    <row r="15" spans="1:43">
      <c r="A15">
        <v>0</v>
      </c>
      <c r="B15" t="s">
        <v>23</v>
      </c>
      <c r="C15" t="s">
        <v>34</v>
      </c>
      <c r="D15" s="18">
        <v>18.095922572054999</v>
      </c>
      <c r="E15" s="71"/>
      <c r="F15" s="71"/>
      <c r="G15" s="71"/>
      <c r="I15" s="1">
        <v>1</v>
      </c>
      <c r="J15" s="1">
        <f>2/((((J5)^(E34-E25))/((J4)^(E31-E22)))+1)*M13</f>
        <v>0.27602780138444538</v>
      </c>
      <c r="L15" s="1">
        <v>4</v>
      </c>
      <c r="M15" s="1">
        <v>0.98970614355936004</v>
      </c>
      <c r="P15">
        <v>0</v>
      </c>
      <c r="Q15" t="s">
        <v>23</v>
      </c>
      <c r="R15" t="s">
        <v>34</v>
      </c>
      <c r="S15" s="18">
        <v>18.382750522079402</v>
      </c>
      <c r="T15" s="71"/>
      <c r="U15" s="71"/>
      <c r="V15" s="71"/>
      <c r="X15" s="1">
        <v>1</v>
      </c>
      <c r="Y15" s="1">
        <f>2/((((Y5)^(T34-T25))/((Y4)^(T31-T22)))+1)*AB13</f>
        <v>0.24842468534068643</v>
      </c>
      <c r="AA15" s="1">
        <v>4</v>
      </c>
      <c r="AB15" s="1">
        <v>0.98970614355936004</v>
      </c>
      <c r="AE15">
        <v>0</v>
      </c>
      <c r="AF15" t="s">
        <v>23</v>
      </c>
      <c r="AG15" t="s">
        <v>34</v>
      </c>
      <c r="AH15" s="18">
        <v>20.077973637390699</v>
      </c>
      <c r="AI15" s="71"/>
      <c r="AJ15" s="71"/>
      <c r="AK15" s="71"/>
      <c r="AM15" s="1">
        <v>1</v>
      </c>
      <c r="AN15" s="1">
        <f>2/((((AN5)^(AI34-AI25))/((AN4)^(AI31-AI22)))+1)*AQ13</f>
        <v>0.288725372483562</v>
      </c>
      <c r="AP15" s="1">
        <v>4</v>
      </c>
      <c r="AQ15" s="1">
        <v>0.98970614355936004</v>
      </c>
    </row>
    <row r="16" spans="1:43">
      <c r="A16">
        <v>0</v>
      </c>
      <c r="B16" t="s">
        <v>1</v>
      </c>
      <c r="C16" t="s">
        <v>34</v>
      </c>
      <c r="D16" s="18">
        <v>26.637037025404901</v>
      </c>
      <c r="E16" s="70">
        <f>AVERAGE(D16:D18)</f>
        <v>26.684765126252103</v>
      </c>
      <c r="F16" s="71">
        <f t="shared" ref="F16" si="18">STDEV(D16:D18)</f>
        <v>0.16798561842988771</v>
      </c>
      <c r="G16" s="71">
        <f t="shared" ref="G16" si="19">F16/E16</f>
        <v>6.2951881957778889E-3</v>
      </c>
      <c r="I16" s="1">
        <v>2</v>
      </c>
      <c r="J16" s="1">
        <f>2/((((J5)^(E52-E43))/((J4)^(E49-E40)))+1)*M14</f>
        <v>0.51876533552650561</v>
      </c>
      <c r="L16" s="1">
        <v>6</v>
      </c>
      <c r="M16" s="1">
        <v>0.99145192229154167</v>
      </c>
      <c r="P16">
        <v>0</v>
      </c>
      <c r="Q16" t="s">
        <v>1</v>
      </c>
      <c r="R16" t="s">
        <v>34</v>
      </c>
      <c r="S16" s="18">
        <v>26.223842631216701</v>
      </c>
      <c r="T16" s="70">
        <f>AVERAGE(S16:S18)</f>
        <v>26.280047032025198</v>
      </c>
      <c r="U16" s="71">
        <f t="shared" ref="U16" si="20">STDEV(S16:S18)</f>
        <v>0.17663993749750506</v>
      </c>
      <c r="V16" s="71">
        <f t="shared" ref="V16" si="21">U16/T16</f>
        <v>6.7214467798421135E-3</v>
      </c>
      <c r="X16" s="1">
        <v>2</v>
      </c>
      <c r="Y16" s="1">
        <f>2/((((Y5)^(T52-T43))/((Y4)^(T49-T40)))+1)*AB14</f>
        <v>0.47246097358558703</v>
      </c>
      <c r="AA16" s="1">
        <v>6</v>
      </c>
      <c r="AB16" s="1">
        <v>0.99145192229154167</v>
      </c>
      <c r="AE16">
        <v>0</v>
      </c>
      <c r="AF16" t="s">
        <v>1</v>
      </c>
      <c r="AG16" t="s">
        <v>34</v>
      </c>
      <c r="AH16" s="18">
        <v>27.736975059541301</v>
      </c>
      <c r="AI16" s="70">
        <f>AVERAGE(AH16:AH18)</f>
        <v>27.867293867462667</v>
      </c>
      <c r="AJ16" s="71">
        <f t="shared" ref="AJ16" si="22">STDEV(AH16:AH18)</f>
        <v>0.1613029339859319</v>
      </c>
      <c r="AK16" s="71">
        <f t="shared" ref="AK16" si="23">AJ16/AI16</f>
        <v>5.7882525211486787E-3</v>
      </c>
      <c r="AM16" s="1">
        <v>2</v>
      </c>
      <c r="AN16" s="1">
        <f>2/((((AN5)^(AI52-AI43))/((AN4)^(AI49-AI40)))+1)*AQ14</f>
        <v>0.54295215183141565</v>
      </c>
      <c r="AP16" s="1">
        <v>6</v>
      </c>
      <c r="AQ16" s="1">
        <v>0.99145192229154167</v>
      </c>
    </row>
    <row r="17" spans="1:40">
      <c r="A17">
        <v>0</v>
      </c>
      <c r="B17" t="s">
        <v>1</v>
      </c>
      <c r="C17" t="s">
        <v>34</v>
      </c>
      <c r="D17" s="18">
        <v>26.871450211224101</v>
      </c>
      <c r="E17" s="71"/>
      <c r="F17" s="71"/>
      <c r="G17" s="71"/>
      <c r="I17" s="1">
        <v>4</v>
      </c>
      <c r="J17" s="1">
        <f>2/((((J5)^(E70-E61))/((J4)^(E67-E58)))+1)*M15</f>
        <v>0.68487179498561157</v>
      </c>
      <c r="P17">
        <v>0</v>
      </c>
      <c r="Q17" t="s">
        <v>1</v>
      </c>
      <c r="R17" t="s">
        <v>34</v>
      </c>
      <c r="S17" s="18">
        <v>26.477950488362499</v>
      </c>
      <c r="T17" s="71"/>
      <c r="U17" s="71"/>
      <c r="V17" s="71"/>
      <c r="X17" s="1">
        <v>4</v>
      </c>
      <c r="Y17" s="1">
        <f>2/((((Y5)^(T70-T61))/((Y4)^(T67-T58)))+1)*AB15</f>
        <v>0.62348835024228277</v>
      </c>
      <c r="AE17">
        <v>0</v>
      </c>
      <c r="AF17" t="s">
        <v>1</v>
      </c>
      <c r="AG17" t="s">
        <v>34</v>
      </c>
      <c r="AH17" s="18">
        <v>28.0476981964263</v>
      </c>
      <c r="AI17" s="71"/>
      <c r="AJ17" s="71"/>
      <c r="AK17" s="71"/>
      <c r="AM17" s="1">
        <v>4</v>
      </c>
      <c r="AN17" s="1">
        <f>2/((((AN5)^(AI70-AI61))/((AN4)^(AI67-AI58)))+1)*AQ15</f>
        <v>0.62540951335178541</v>
      </c>
    </row>
    <row r="18" spans="1:40">
      <c r="A18">
        <v>0</v>
      </c>
      <c r="B18" t="s">
        <v>1</v>
      </c>
      <c r="C18" t="s">
        <v>34</v>
      </c>
      <c r="D18" s="18">
        <v>26.545808142127299</v>
      </c>
      <c r="E18" s="71"/>
      <c r="F18" s="71"/>
      <c r="G18" s="71"/>
      <c r="I18" s="1">
        <v>6</v>
      </c>
      <c r="J18" s="1">
        <f>2/((((J5)^(E88-E79))/((J4)^(E85-E76)))+1)*M16</f>
        <v>0.69684665249555888</v>
      </c>
      <c r="P18">
        <v>0</v>
      </c>
      <c r="Q18" t="s">
        <v>1</v>
      </c>
      <c r="R18" t="s">
        <v>34</v>
      </c>
      <c r="S18" s="18">
        <v>26.138347976496402</v>
      </c>
      <c r="T18" s="71"/>
      <c r="U18" s="71"/>
      <c r="V18" s="71"/>
      <c r="X18" s="1">
        <v>6</v>
      </c>
      <c r="Y18" s="1">
        <f>2/((((Y5)^(T88-T79))/((Y4)^(T85-T76)))+1)*AB16</f>
        <v>0.62030810481211285</v>
      </c>
      <c r="AE18">
        <v>0</v>
      </c>
      <c r="AF18" t="s">
        <v>1</v>
      </c>
      <c r="AG18" t="s">
        <v>34</v>
      </c>
      <c r="AH18" s="18">
        <v>27.817208346420401</v>
      </c>
      <c r="AI18" s="71"/>
      <c r="AJ18" s="71"/>
      <c r="AK18" s="71"/>
      <c r="AM18" s="1">
        <v>6</v>
      </c>
      <c r="AN18" s="1">
        <f>2/((((AN5)^(AI88-AI79))/((AN4)^(AI85-AI76)))+1)*AQ16</f>
        <v>0.66138711815910312</v>
      </c>
    </row>
    <row r="19" spans="1:40">
      <c r="A19">
        <v>0</v>
      </c>
      <c r="B19" t="s">
        <v>2</v>
      </c>
      <c r="C19" t="s">
        <v>34</v>
      </c>
      <c r="D19" s="18">
        <v>26.523608607436302</v>
      </c>
      <c r="E19" s="70">
        <f>AVERAGE(D19:D21)</f>
        <v>26.624500256789602</v>
      </c>
      <c r="F19" s="71">
        <f t="shared" ref="F19" si="24">STDEV(D19:D21)</f>
        <v>0.12040199510098917</v>
      </c>
      <c r="G19" s="71">
        <f t="shared" ref="G19" si="25">F19/E19</f>
        <v>4.5222255418779196E-3</v>
      </c>
      <c r="P19">
        <v>0</v>
      </c>
      <c r="Q19" t="s">
        <v>2</v>
      </c>
      <c r="R19" t="s">
        <v>34</v>
      </c>
      <c r="S19" s="18">
        <v>26.1823838720533</v>
      </c>
      <c r="T19" s="70">
        <f>AVERAGE(S19:S21)</f>
        <v>26.205338323076401</v>
      </c>
      <c r="U19" s="71">
        <f t="shared" ref="U19" si="26">STDEV(S19:S21)</f>
        <v>4.7508685921724525E-2</v>
      </c>
      <c r="V19" s="71">
        <f t="shared" ref="V19" si="27">U19/T19</f>
        <v>1.8129392315415524E-3</v>
      </c>
      <c r="AE19">
        <v>0</v>
      </c>
      <c r="AF19" t="s">
        <v>2</v>
      </c>
      <c r="AG19" t="s">
        <v>34</v>
      </c>
      <c r="AH19" s="18">
        <v>27.465769805678502</v>
      </c>
      <c r="AI19" s="70">
        <f>AVERAGE(AH19:AH21)</f>
        <v>27.528630449824135</v>
      </c>
      <c r="AJ19" s="71">
        <f t="shared" ref="AJ19" si="28">STDEV(AH19:AH21)</f>
        <v>6.7142996797367627E-2</v>
      </c>
      <c r="AK19" s="71">
        <f t="shared" ref="AK19" si="29">AJ19/AI19</f>
        <v>2.4390242340514459E-3</v>
      </c>
    </row>
    <row r="20" spans="1:40">
      <c r="A20">
        <v>0</v>
      </c>
      <c r="B20" t="s">
        <v>2</v>
      </c>
      <c r="C20" t="s">
        <v>34</v>
      </c>
      <c r="D20" s="18">
        <v>26.7577850622807</v>
      </c>
      <c r="E20" s="71"/>
      <c r="F20" s="71"/>
      <c r="G20" s="71"/>
      <c r="I20" s="72" t="s">
        <v>28</v>
      </c>
      <c r="J20" s="72"/>
      <c r="P20">
        <v>0</v>
      </c>
      <c r="Q20" t="s">
        <v>2</v>
      </c>
      <c r="R20" t="s">
        <v>34</v>
      </c>
      <c r="S20" s="18">
        <v>26.173665865835002</v>
      </c>
      <c r="T20" s="71"/>
      <c r="U20" s="71"/>
      <c r="V20" s="71"/>
      <c r="X20" s="72" t="s">
        <v>28</v>
      </c>
      <c r="Y20" s="72"/>
      <c r="AE20">
        <v>0</v>
      </c>
      <c r="AF20" t="s">
        <v>2</v>
      </c>
      <c r="AG20" t="s">
        <v>34</v>
      </c>
      <c r="AH20" s="18">
        <v>27.599362000658001</v>
      </c>
      <c r="AI20" s="71"/>
      <c r="AJ20" s="71"/>
      <c r="AK20" s="71"/>
      <c r="AM20" s="72" t="s">
        <v>28</v>
      </c>
      <c r="AN20" s="72"/>
    </row>
    <row r="21" spans="1:40">
      <c r="A21">
        <v>0</v>
      </c>
      <c r="B21" t="s">
        <v>2</v>
      </c>
      <c r="C21" t="s">
        <v>34</v>
      </c>
      <c r="D21" s="18">
        <v>26.592107100651798</v>
      </c>
      <c r="E21" s="71"/>
      <c r="F21" s="71"/>
      <c r="G21" s="71"/>
      <c r="I21" s="1"/>
      <c r="J21" s="1"/>
      <c r="P21">
        <v>0</v>
      </c>
      <c r="Q21" t="s">
        <v>2</v>
      </c>
      <c r="R21" t="s">
        <v>34</v>
      </c>
      <c r="S21" s="18">
        <v>26.2599652313409</v>
      </c>
      <c r="T21" s="71"/>
      <c r="U21" s="71"/>
      <c r="V21" s="71"/>
      <c r="X21" s="1"/>
      <c r="Y21" s="1"/>
      <c r="AE21">
        <v>0</v>
      </c>
      <c r="AF21" t="s">
        <v>2</v>
      </c>
      <c r="AG21" t="s">
        <v>34</v>
      </c>
      <c r="AH21" s="18">
        <v>27.520759543135899</v>
      </c>
      <c r="AI21" s="71"/>
      <c r="AJ21" s="71"/>
      <c r="AK21" s="71"/>
      <c r="AM21" s="1"/>
      <c r="AN21" s="1"/>
    </row>
    <row r="22" spans="1:40">
      <c r="A22">
        <v>1</v>
      </c>
      <c r="B22" t="s">
        <v>23</v>
      </c>
      <c r="C22" t="s">
        <v>24</v>
      </c>
      <c r="D22" s="18">
        <v>18.313636553579901</v>
      </c>
      <c r="E22" s="70">
        <f>AVERAGE(D22:D24)</f>
        <v>18.299320722424302</v>
      </c>
      <c r="F22" s="71">
        <f t="shared" ref="F22" si="30">STDEV(D22:D24)</f>
        <v>3.085143001072085E-2</v>
      </c>
      <c r="G22" s="71">
        <f t="shared" ref="G22" si="31">F22/E22</f>
        <v>1.6859330725273851E-3</v>
      </c>
      <c r="I22" s="2" t="s">
        <v>29</v>
      </c>
      <c r="J22" s="1" t="s">
        <v>2</v>
      </c>
      <c r="P22">
        <v>1</v>
      </c>
      <c r="Q22" t="s">
        <v>23</v>
      </c>
      <c r="R22" t="s">
        <v>24</v>
      </c>
      <c r="S22" s="18">
        <v>19.4193683498121</v>
      </c>
      <c r="T22" s="70">
        <f>AVERAGE(S22:S24)</f>
        <v>19.459087217464333</v>
      </c>
      <c r="U22" s="71">
        <f t="shared" ref="U22" si="32">STDEV(S22:S24)</f>
        <v>3.9025383878353602E-2</v>
      </c>
      <c r="V22" s="71">
        <f t="shared" ref="V22" si="33">U22/T22</f>
        <v>2.0055094795674031E-3</v>
      </c>
      <c r="X22" s="2" t="s">
        <v>29</v>
      </c>
      <c r="Y22" s="1" t="s">
        <v>2</v>
      </c>
      <c r="AE22">
        <v>1</v>
      </c>
      <c r="AF22" t="s">
        <v>23</v>
      </c>
      <c r="AG22" t="s">
        <v>24</v>
      </c>
      <c r="AH22" s="18">
        <v>20.064861621062299</v>
      </c>
      <c r="AI22" s="70">
        <f>AVERAGE(AH22:AH24)</f>
        <v>19.982713802536999</v>
      </c>
      <c r="AJ22" s="71">
        <f t="shared" ref="AJ22" si="34">STDEV(AH22:AH24)</f>
        <v>9.4754131824973303E-2</v>
      </c>
      <c r="AK22" s="71">
        <f t="shared" ref="AK22" si="35">AJ22/AI22</f>
        <v>4.7418049801095262E-3</v>
      </c>
      <c r="AM22" s="2" t="s">
        <v>29</v>
      </c>
      <c r="AN22" s="1" t="s">
        <v>2</v>
      </c>
    </row>
    <row r="23" spans="1:40">
      <c r="A23">
        <v>1</v>
      </c>
      <c r="B23" t="s">
        <v>23</v>
      </c>
      <c r="C23" t="s">
        <v>24</v>
      </c>
      <c r="D23" s="18">
        <v>18.263912081768201</v>
      </c>
      <c r="E23" s="71"/>
      <c r="F23" s="71"/>
      <c r="G23" s="71"/>
      <c r="I23" s="2" t="s">
        <v>31</v>
      </c>
      <c r="J23" s="1" t="s">
        <v>23</v>
      </c>
      <c r="P23">
        <v>1</v>
      </c>
      <c r="Q23" t="s">
        <v>23</v>
      </c>
      <c r="R23" t="s">
        <v>24</v>
      </c>
      <c r="S23" s="18">
        <v>19.497380024589201</v>
      </c>
      <c r="T23" s="71"/>
      <c r="U23" s="71"/>
      <c r="V23" s="71"/>
      <c r="X23" s="2" t="s">
        <v>31</v>
      </c>
      <c r="Y23" s="1" t="s">
        <v>23</v>
      </c>
      <c r="AE23">
        <v>1</v>
      </c>
      <c r="AF23" t="s">
        <v>23</v>
      </c>
      <c r="AG23" t="s">
        <v>24</v>
      </c>
      <c r="AH23" s="18">
        <v>19.8790527745393</v>
      </c>
      <c r="AI23" s="71"/>
      <c r="AJ23" s="71"/>
      <c r="AK23" s="71"/>
      <c r="AM23" s="2" t="s">
        <v>31</v>
      </c>
      <c r="AN23" s="1" t="s">
        <v>23</v>
      </c>
    </row>
    <row r="24" spans="1:40">
      <c r="A24">
        <v>1</v>
      </c>
      <c r="B24" t="s">
        <v>23</v>
      </c>
      <c r="C24" t="s">
        <v>24</v>
      </c>
      <c r="D24" s="18">
        <v>18.3204135319248</v>
      </c>
      <c r="E24" s="71"/>
      <c r="F24" s="71"/>
      <c r="G24" s="71"/>
      <c r="I24" s="1"/>
      <c r="J24" s="1"/>
      <c r="P24">
        <v>1</v>
      </c>
      <c r="Q24" t="s">
        <v>23</v>
      </c>
      <c r="R24" t="s">
        <v>24</v>
      </c>
      <c r="S24" s="18">
        <v>19.460513277991701</v>
      </c>
      <c r="T24" s="71"/>
      <c r="U24" s="71"/>
      <c r="V24" s="71"/>
      <c r="X24" s="1"/>
      <c r="Y24" s="1"/>
      <c r="AE24">
        <v>1</v>
      </c>
      <c r="AF24" t="s">
        <v>23</v>
      </c>
      <c r="AG24" t="s">
        <v>24</v>
      </c>
      <c r="AH24" s="18">
        <v>20.004227012009402</v>
      </c>
      <c r="AI24" s="71"/>
      <c r="AJ24" s="71"/>
      <c r="AK24" s="71"/>
      <c r="AM24" s="1"/>
      <c r="AN24" s="1"/>
    </row>
    <row r="25" spans="1:40">
      <c r="A25">
        <v>1</v>
      </c>
      <c r="B25" t="s">
        <v>1</v>
      </c>
      <c r="C25" t="s">
        <v>24</v>
      </c>
      <c r="D25" s="18">
        <v>19.927214375503201</v>
      </c>
      <c r="E25" s="70">
        <f>AVERAGE(D25:D27)</f>
        <v>19.830566665304236</v>
      </c>
      <c r="F25" s="71">
        <f t="shared" ref="F25" si="36">STDEV(D25:D27)</f>
        <v>8.9245973436018172E-2</v>
      </c>
      <c r="G25" s="71">
        <f t="shared" ref="G25" si="37">F25/E25</f>
        <v>4.5004247706226094E-3</v>
      </c>
      <c r="I25" s="2" t="s">
        <v>9</v>
      </c>
      <c r="J25" s="2" t="s">
        <v>33</v>
      </c>
      <c r="P25">
        <v>1</v>
      </c>
      <c r="Q25" t="s">
        <v>1</v>
      </c>
      <c r="R25" t="s">
        <v>24</v>
      </c>
      <c r="S25" s="18">
        <v>20.713496853213201</v>
      </c>
      <c r="T25" s="70">
        <f>AVERAGE(S25:S27)</f>
        <v>20.755752034339434</v>
      </c>
      <c r="U25" s="71">
        <f t="shared" ref="U25" si="38">STDEV(S25:S27)</f>
        <v>4.4367318152726744E-2</v>
      </c>
      <c r="V25" s="71">
        <f t="shared" ref="V25" si="39">U25/T25</f>
        <v>2.137591453170334E-3</v>
      </c>
      <c r="X25" s="2" t="s">
        <v>9</v>
      </c>
      <c r="Y25" s="2" t="s">
        <v>33</v>
      </c>
      <c r="AE25">
        <v>1</v>
      </c>
      <c r="AF25" t="s">
        <v>1</v>
      </c>
      <c r="AG25" t="s">
        <v>24</v>
      </c>
      <c r="AH25" s="18">
        <v>21.494699092514399</v>
      </c>
      <c r="AI25" s="70">
        <f>AVERAGE(AH25:AH27)</f>
        <v>21.446567658679836</v>
      </c>
      <c r="AJ25" s="71">
        <f t="shared" ref="AJ25" si="40">STDEV(AH25:AH27)</f>
        <v>0.14574769524626902</v>
      </c>
      <c r="AK25" s="71">
        <f t="shared" ref="AK25" si="41">AJ25/AI25</f>
        <v>6.7958517915701136E-3</v>
      </c>
      <c r="AM25" s="2" t="s">
        <v>9</v>
      </c>
      <c r="AN25" s="2" t="s">
        <v>33</v>
      </c>
    </row>
    <row r="26" spans="1:40">
      <c r="A26">
        <v>1</v>
      </c>
      <c r="B26" t="s">
        <v>1</v>
      </c>
      <c r="C26" t="s">
        <v>24</v>
      </c>
      <c r="D26" s="18">
        <v>19.751270905847498</v>
      </c>
      <c r="E26" s="71"/>
      <c r="F26" s="71"/>
      <c r="G26" s="71"/>
      <c r="I26" s="1">
        <v>0</v>
      </c>
      <c r="J26" s="1">
        <v>0</v>
      </c>
      <c r="P26">
        <v>1</v>
      </c>
      <c r="Q26" t="s">
        <v>1</v>
      </c>
      <c r="R26" t="s">
        <v>24</v>
      </c>
      <c r="S26" s="18">
        <v>20.751793101208399</v>
      </c>
      <c r="T26" s="71"/>
      <c r="U26" s="71"/>
      <c r="V26" s="71"/>
      <c r="X26" s="1">
        <v>0</v>
      </c>
      <c r="Y26" s="1">
        <v>0</v>
      </c>
      <c r="AE26">
        <v>1</v>
      </c>
      <c r="AF26" t="s">
        <v>1</v>
      </c>
      <c r="AG26" t="s">
        <v>24</v>
      </c>
      <c r="AH26" s="18">
        <v>21.562161937743401</v>
      </c>
      <c r="AI26" s="71"/>
      <c r="AJ26" s="71"/>
      <c r="AK26" s="71"/>
      <c r="AM26" s="1">
        <v>0</v>
      </c>
      <c r="AN26" s="1">
        <v>0</v>
      </c>
    </row>
    <row r="27" spans="1:40">
      <c r="A27">
        <v>1</v>
      </c>
      <c r="B27" t="s">
        <v>1</v>
      </c>
      <c r="C27" t="s">
        <v>24</v>
      </c>
      <c r="D27" s="18">
        <v>19.813214714562001</v>
      </c>
      <c r="E27" s="71"/>
      <c r="F27" s="71"/>
      <c r="G27" s="71"/>
      <c r="I27" s="1">
        <v>1</v>
      </c>
      <c r="J27" s="1">
        <f>2/((((J6)^(E37-E28))/((J4)^(E31-E22)))+1)*M13</f>
        <v>0.12121467826423618</v>
      </c>
      <c r="P27">
        <v>1</v>
      </c>
      <c r="Q27" t="s">
        <v>1</v>
      </c>
      <c r="R27" t="s">
        <v>24</v>
      </c>
      <c r="S27" s="18">
        <v>20.801966148596701</v>
      </c>
      <c r="T27" s="71"/>
      <c r="U27" s="71"/>
      <c r="V27" s="71"/>
      <c r="X27" s="1">
        <v>1</v>
      </c>
      <c r="Y27" s="1">
        <f>2/((((Y6)^(T37-T28))/((Y4)^(T31-T22)))+1)*AB13</f>
        <v>9.2298941654202923E-2</v>
      </c>
      <c r="AE27">
        <v>1</v>
      </c>
      <c r="AF27" t="s">
        <v>1</v>
      </c>
      <c r="AG27" t="s">
        <v>24</v>
      </c>
      <c r="AH27" s="18">
        <v>21.282841945781701</v>
      </c>
      <c r="AI27" s="71"/>
      <c r="AJ27" s="71"/>
      <c r="AK27" s="71"/>
      <c r="AM27" s="1">
        <v>1</v>
      </c>
      <c r="AN27" s="1">
        <f>2/((((AN6)^(AI37-AI28))/((AN4)^(AI31-AI22)))+1)*AQ13</f>
        <v>0.10331912404511168</v>
      </c>
    </row>
    <row r="28" spans="1:40">
      <c r="A28">
        <v>1</v>
      </c>
      <c r="B28" t="s">
        <v>2</v>
      </c>
      <c r="C28" t="s">
        <v>24</v>
      </c>
      <c r="D28" s="18">
        <v>19.022948383309402</v>
      </c>
      <c r="E28" s="70">
        <f t="shared" ref="E28" si="42">AVERAGE(D28:D30)</f>
        <v>19.008502690815902</v>
      </c>
      <c r="F28" s="71">
        <f t="shared" ref="F28" si="43">STDEV(D28:D30)</f>
        <v>2.6148015860875458E-2</v>
      </c>
      <c r="G28" s="71">
        <f t="shared" ref="G28" si="44">F28/E28</f>
        <v>1.3755957681774202E-3</v>
      </c>
      <c r="I28" s="1">
        <v>2</v>
      </c>
      <c r="J28" s="1">
        <f>2/((((J6)^(E55-E46))/((J4)^(E49-E40)))+1)*M14</f>
        <v>0.44834372927904098</v>
      </c>
      <c r="P28">
        <v>1</v>
      </c>
      <c r="Q28" t="s">
        <v>2</v>
      </c>
      <c r="R28" t="s">
        <v>24</v>
      </c>
      <c r="S28" s="18">
        <v>19.890830709340602</v>
      </c>
      <c r="T28" s="70">
        <f t="shared" ref="T28" si="45">AVERAGE(S28:S30)</f>
        <v>19.883361922563068</v>
      </c>
      <c r="U28" s="71">
        <f t="shared" ref="U28" si="46">STDEV(S28:S30)</f>
        <v>4.8395571053389444E-2</v>
      </c>
      <c r="V28" s="71">
        <f t="shared" ref="V28" si="47">U28/T28</f>
        <v>2.4339732506941667E-3</v>
      </c>
      <c r="X28" s="1">
        <v>2</v>
      </c>
      <c r="Y28" s="1">
        <f>2/((((Y6)^(T55-T46))/((Y4)^(T49-T40)))+1)*AB14</f>
        <v>0.39052303012146267</v>
      </c>
      <c r="AE28">
        <v>1</v>
      </c>
      <c r="AF28" t="s">
        <v>2</v>
      </c>
      <c r="AG28" t="s">
        <v>24</v>
      </c>
      <c r="AH28" s="18">
        <v>20.255684409018802</v>
      </c>
      <c r="AI28" s="70">
        <f t="shared" ref="AI28" si="48">AVERAGE(AH28:AH30)</f>
        <v>20.309258955410034</v>
      </c>
      <c r="AJ28" s="71">
        <f t="shared" ref="AJ28" si="49">STDEV(AH28:AH30)</f>
        <v>4.8401810935364789E-2</v>
      </c>
      <c r="AK28" s="71">
        <f t="shared" ref="AK28" si="50">AJ28/AI28</f>
        <v>2.383238651968214E-3</v>
      </c>
      <c r="AM28" s="1">
        <v>2</v>
      </c>
      <c r="AN28" s="1">
        <f>2/((((AN6)^(AI55-AI46))/((AN4)^(AI49-AI40)))+1)*AQ14</f>
        <v>0.40991441236935877</v>
      </c>
    </row>
    <row r="29" spans="1:40">
      <c r="A29">
        <v>1</v>
      </c>
      <c r="B29" t="s">
        <v>2</v>
      </c>
      <c r="C29" t="s">
        <v>24</v>
      </c>
      <c r="D29" s="18">
        <v>19.024240903119399</v>
      </c>
      <c r="E29" s="71"/>
      <c r="F29" s="71"/>
      <c r="G29" s="71"/>
      <c r="I29" s="1">
        <v>4</v>
      </c>
      <c r="J29" s="1">
        <f>2/((((J6)^(E73-E64))/((J4)^(E67-E58)))+1)*M15</f>
        <v>0.60535465935272403</v>
      </c>
      <c r="P29">
        <v>1</v>
      </c>
      <c r="Q29" t="s">
        <v>2</v>
      </c>
      <c r="R29" t="s">
        <v>24</v>
      </c>
      <c r="S29" s="18">
        <v>19.9275889117194</v>
      </c>
      <c r="T29" s="71"/>
      <c r="U29" s="71"/>
      <c r="V29" s="71"/>
      <c r="X29" s="1">
        <v>4</v>
      </c>
      <c r="Y29" s="1">
        <f>2/((((Y6)^(T73-T64))/((Y4)^(T67-T58)))+1)*AB15</f>
        <v>0.51643068316324947</v>
      </c>
      <c r="AE29">
        <v>1</v>
      </c>
      <c r="AF29" t="s">
        <v>2</v>
      </c>
      <c r="AG29" t="s">
        <v>24</v>
      </c>
      <c r="AH29" s="18">
        <v>20.322259956953999</v>
      </c>
      <c r="AI29" s="71"/>
      <c r="AJ29" s="71"/>
      <c r="AK29" s="71"/>
      <c r="AM29" s="1">
        <v>4</v>
      </c>
      <c r="AN29" s="1">
        <f>2/((((AN6)^(AI73-AI64))/((AN4)^(AI67-AI58)))+1)*AQ15</f>
        <v>0.53313368772496283</v>
      </c>
    </row>
    <row r="30" spans="1:40">
      <c r="A30">
        <v>1</v>
      </c>
      <c r="B30" t="s">
        <v>2</v>
      </c>
      <c r="C30" t="s">
        <v>24</v>
      </c>
      <c r="D30" s="18">
        <v>18.9783187860189</v>
      </c>
      <c r="E30" s="71"/>
      <c r="F30" s="71"/>
      <c r="G30" s="71"/>
      <c r="I30" s="1">
        <v>6</v>
      </c>
      <c r="J30" s="1">
        <f>2/((((J6)^(E91-E82))/((J4)^(E85-E76)))+1)*M16</f>
        <v>0.63218257156025537</v>
      </c>
      <c r="P30">
        <v>1</v>
      </c>
      <c r="Q30" t="s">
        <v>2</v>
      </c>
      <c r="R30" t="s">
        <v>24</v>
      </c>
      <c r="S30" s="18">
        <v>19.8316661466292</v>
      </c>
      <c r="T30" s="71"/>
      <c r="U30" s="71"/>
      <c r="V30" s="71"/>
      <c r="X30" s="1">
        <v>6</v>
      </c>
      <c r="Y30" s="1">
        <f>2/((((Y6)^(T91-T82))/((Y4)^(T85-T76)))+1)*AB16</f>
        <v>0.52015762297218771</v>
      </c>
      <c r="AE30">
        <v>1</v>
      </c>
      <c r="AF30" t="s">
        <v>2</v>
      </c>
      <c r="AG30" t="s">
        <v>24</v>
      </c>
      <c r="AH30" s="18">
        <v>20.3498325002573</v>
      </c>
      <c r="AI30" s="71"/>
      <c r="AJ30" s="71"/>
      <c r="AK30" s="71"/>
      <c r="AM30" s="1">
        <v>6</v>
      </c>
      <c r="AN30" s="1">
        <f>2/((((AN6)^(AI91-AI82))/((AN4)^(AI85-AI76)))+1)*AQ16</f>
        <v>0.53112920544032771</v>
      </c>
    </row>
    <row r="31" spans="1:40">
      <c r="A31">
        <v>1</v>
      </c>
      <c r="B31" t="s">
        <v>23</v>
      </c>
      <c r="C31" t="s">
        <v>34</v>
      </c>
      <c r="D31" s="18">
        <v>18.033610110257602</v>
      </c>
      <c r="E31" s="70">
        <f t="shared" ref="E31" si="51">AVERAGE(D31:D33)</f>
        <v>18.218407134337333</v>
      </c>
      <c r="F31" s="71">
        <f t="shared" ref="F31" si="52">STDEV(D31:D33)</f>
        <v>0.19641655369732652</v>
      </c>
      <c r="G31" s="71">
        <f t="shared" ref="G31" si="53">F31/E31</f>
        <v>1.0781214419515763E-2</v>
      </c>
      <c r="P31">
        <v>1</v>
      </c>
      <c r="Q31" t="s">
        <v>23</v>
      </c>
      <c r="R31" t="s">
        <v>34</v>
      </c>
      <c r="S31" s="18">
        <v>19.320189759443299</v>
      </c>
      <c r="T31" s="70">
        <f t="shared" ref="T31" si="54">AVERAGE(S31:S33)</f>
        <v>19.360071916073199</v>
      </c>
      <c r="U31" s="71">
        <f t="shared" ref="U31" si="55">STDEV(S31:S33)</f>
        <v>3.7123544415114625E-2</v>
      </c>
      <c r="V31" s="71">
        <f t="shared" ref="V31" si="56">U31/T31</f>
        <v>1.9175313281916977E-3</v>
      </c>
      <c r="AE31">
        <v>1</v>
      </c>
      <c r="AF31" t="s">
        <v>23</v>
      </c>
      <c r="AG31" t="s">
        <v>34</v>
      </c>
      <c r="AH31" s="18">
        <v>19.870689179517399</v>
      </c>
      <c r="AI31" s="70">
        <f t="shared" ref="AI31" si="57">AVERAGE(AH31:AH33)</f>
        <v>19.8418924830851</v>
      </c>
      <c r="AJ31" s="71">
        <f t="shared" ref="AJ31" si="58">STDEV(AH31:AH33)</f>
        <v>2.4982364418243187E-2</v>
      </c>
      <c r="AK31" s="71">
        <f t="shared" ref="AK31" si="59">AJ31/AI31</f>
        <v>1.259071655566134E-3</v>
      </c>
    </row>
    <row r="32" spans="1:40">
      <c r="A32">
        <v>1</v>
      </c>
      <c r="B32" t="s">
        <v>23</v>
      </c>
      <c r="C32" t="s">
        <v>34</v>
      </c>
      <c r="D32" s="18">
        <v>18.424678415223799</v>
      </c>
      <c r="E32" s="71"/>
      <c r="F32" s="71"/>
      <c r="G32" s="71"/>
      <c r="P32">
        <v>1</v>
      </c>
      <c r="Q32" t="s">
        <v>23</v>
      </c>
      <c r="R32" t="s">
        <v>34</v>
      </c>
      <c r="S32" s="18">
        <v>19.366403522067301</v>
      </c>
      <c r="T32" s="71"/>
      <c r="U32" s="71"/>
      <c r="V32" s="71"/>
      <c r="AE32">
        <v>1</v>
      </c>
      <c r="AF32" t="s">
        <v>23</v>
      </c>
      <c r="AG32" t="s">
        <v>34</v>
      </c>
      <c r="AH32" s="18">
        <v>19.826017233428299</v>
      </c>
      <c r="AI32" s="71"/>
      <c r="AJ32" s="71"/>
      <c r="AK32" s="71"/>
    </row>
    <row r="33" spans="1:37">
      <c r="A33">
        <v>1</v>
      </c>
      <c r="B33" t="s">
        <v>23</v>
      </c>
      <c r="C33" t="s">
        <v>34</v>
      </c>
      <c r="D33" s="18">
        <v>18.1969328775306</v>
      </c>
      <c r="E33" s="71"/>
      <c r="F33" s="71"/>
      <c r="G33" s="71"/>
      <c r="P33">
        <v>1</v>
      </c>
      <c r="Q33" t="s">
        <v>23</v>
      </c>
      <c r="R33" t="s">
        <v>34</v>
      </c>
      <c r="S33" s="18">
        <v>19.393622466709001</v>
      </c>
      <c r="T33" s="71"/>
      <c r="U33" s="71"/>
      <c r="V33" s="71"/>
      <c r="AE33">
        <v>1</v>
      </c>
      <c r="AF33" t="s">
        <v>23</v>
      </c>
      <c r="AG33" t="s">
        <v>34</v>
      </c>
      <c r="AH33" s="18">
        <v>19.8289710363096</v>
      </c>
      <c r="AI33" s="71"/>
      <c r="AJ33" s="71"/>
      <c r="AK33" s="71"/>
    </row>
    <row r="34" spans="1:37">
      <c r="A34">
        <v>1</v>
      </c>
      <c r="B34" t="s">
        <v>1</v>
      </c>
      <c r="C34" t="s">
        <v>34</v>
      </c>
      <c r="D34" s="18">
        <v>22.1197708894878</v>
      </c>
      <c r="E34" s="70">
        <f t="shared" ref="E34" si="60">AVERAGE(D34:D36)</f>
        <v>22.320339248999801</v>
      </c>
      <c r="F34" s="71">
        <f t="shared" ref="F34" si="61">STDEV(D34:D36)</f>
        <v>0.2229428146433835</v>
      </c>
      <c r="G34" s="71">
        <f t="shared" ref="G34" si="62">F34/E34</f>
        <v>9.9883255427389538E-3</v>
      </c>
      <c r="P34">
        <v>1</v>
      </c>
      <c r="Q34" t="s">
        <v>1</v>
      </c>
      <c r="R34" t="s">
        <v>34</v>
      </c>
      <c r="S34" s="18">
        <v>23.3474634550346</v>
      </c>
      <c r="T34" s="70">
        <f t="shared" ref="T34" si="63">AVERAGE(S34:S36)</f>
        <v>23.400975535315997</v>
      </c>
      <c r="U34" s="71">
        <f t="shared" ref="U34" si="64">STDEV(S34:S36)</f>
        <v>5.6204811999624515E-2</v>
      </c>
      <c r="V34" s="71">
        <f t="shared" ref="V34" si="65">U34/T34</f>
        <v>2.4018149121519325E-3</v>
      </c>
      <c r="AE34">
        <v>1</v>
      </c>
      <c r="AF34" t="s">
        <v>1</v>
      </c>
      <c r="AG34" t="s">
        <v>34</v>
      </c>
      <c r="AH34" s="18">
        <v>23.689651438990701</v>
      </c>
      <c r="AI34" s="70">
        <f t="shared" ref="AI34" si="66">AVERAGE(AH34:AH36)</f>
        <v>23.803377687068604</v>
      </c>
      <c r="AJ34" s="71">
        <f t="shared" ref="AJ34" si="67">STDEV(AH34:AH36)</f>
        <v>0.11023162749127242</v>
      </c>
      <c r="AK34" s="71">
        <f t="shared" ref="AK34" si="68">AJ34/AI34</f>
        <v>4.6309237680649306E-3</v>
      </c>
    </row>
    <row r="35" spans="1:37">
      <c r="A35">
        <v>1</v>
      </c>
      <c r="B35" t="s">
        <v>1</v>
      </c>
      <c r="C35" t="s">
        <v>34</v>
      </c>
      <c r="D35" s="18">
        <v>22.560383038347101</v>
      </c>
      <c r="E35" s="71"/>
      <c r="F35" s="71"/>
      <c r="G35" s="71"/>
      <c r="P35">
        <v>1</v>
      </c>
      <c r="Q35" t="s">
        <v>1</v>
      </c>
      <c r="R35" t="s">
        <v>34</v>
      </c>
      <c r="S35" s="18">
        <v>23.395930257246899</v>
      </c>
      <c r="T35" s="71"/>
      <c r="U35" s="71"/>
      <c r="V35" s="71"/>
      <c r="AE35">
        <v>1</v>
      </c>
      <c r="AF35" t="s">
        <v>1</v>
      </c>
      <c r="AG35" t="s">
        <v>34</v>
      </c>
      <c r="AH35" s="18">
        <v>23.8107355884238</v>
      </c>
      <c r="AI35" s="71"/>
      <c r="AJ35" s="71"/>
      <c r="AK35" s="71"/>
    </row>
    <row r="36" spans="1:37">
      <c r="A36">
        <v>1</v>
      </c>
      <c r="B36" t="s">
        <v>1</v>
      </c>
      <c r="C36" t="s">
        <v>34</v>
      </c>
      <c r="D36" s="18">
        <v>22.280863819164502</v>
      </c>
      <c r="E36" s="71"/>
      <c r="F36" s="71"/>
      <c r="G36" s="71"/>
      <c r="P36">
        <v>1</v>
      </c>
      <c r="Q36" t="s">
        <v>1</v>
      </c>
      <c r="R36" t="s">
        <v>34</v>
      </c>
      <c r="S36" s="18">
        <v>23.459532893666498</v>
      </c>
      <c r="T36" s="71"/>
      <c r="U36" s="71"/>
      <c r="V36" s="71"/>
      <c r="AE36">
        <v>1</v>
      </c>
      <c r="AF36" t="s">
        <v>1</v>
      </c>
      <c r="AG36" t="s">
        <v>34</v>
      </c>
      <c r="AH36" s="18">
        <v>23.909746033791301</v>
      </c>
      <c r="AI36" s="71"/>
      <c r="AJ36" s="71"/>
      <c r="AK36" s="71"/>
    </row>
    <row r="37" spans="1:37">
      <c r="A37">
        <v>1</v>
      </c>
      <c r="B37" t="s">
        <v>2</v>
      </c>
      <c r="C37" t="s">
        <v>34</v>
      </c>
      <c r="D37" s="18">
        <v>22.6203371619325</v>
      </c>
      <c r="E37" s="70">
        <f t="shared" ref="E37" si="69">AVERAGE(D37:D39)</f>
        <v>22.848464878181503</v>
      </c>
      <c r="F37" s="71">
        <f t="shared" ref="F37" si="70">STDEV(D37:D39)</f>
        <v>0.21110658565469351</v>
      </c>
      <c r="G37" s="71">
        <f t="shared" ref="G37" si="71">F37/E37</f>
        <v>9.2394209755546335E-3</v>
      </c>
      <c r="P37">
        <v>1</v>
      </c>
      <c r="Q37" t="s">
        <v>2</v>
      </c>
      <c r="R37" t="s">
        <v>34</v>
      </c>
      <c r="S37" s="18">
        <v>24.151001180700302</v>
      </c>
      <c r="T37" s="70">
        <f t="shared" ref="T37" si="72">AVERAGE(S37:S39)</f>
        <v>24.121226685863533</v>
      </c>
      <c r="U37" s="71">
        <f t="shared" ref="U37" si="73">STDEV(S37:S39)</f>
        <v>2.9296994824353283E-2</v>
      </c>
      <c r="V37" s="71">
        <f t="shared" ref="V37" si="74">U37/T37</f>
        <v>1.2145731726621953E-3</v>
      </c>
      <c r="AE37">
        <v>1</v>
      </c>
      <c r="AF37" t="s">
        <v>2</v>
      </c>
      <c r="AG37" t="s">
        <v>34</v>
      </c>
      <c r="AH37" s="18">
        <v>24.2729442769161</v>
      </c>
      <c r="AI37" s="70">
        <f t="shared" ref="AI37" si="75">AVERAGE(AH37:AH39)</f>
        <v>24.3346448993987</v>
      </c>
      <c r="AJ37" s="71">
        <f t="shared" ref="AJ37" si="76">STDEV(AH37:AH39)</f>
        <v>7.2852204308452559E-2</v>
      </c>
      <c r="AK37" s="71">
        <f t="shared" ref="AK37" si="77">AJ37/AI37</f>
        <v>2.9937648406060248E-3</v>
      </c>
    </row>
    <row r="38" spans="1:37">
      <c r="A38">
        <v>1</v>
      </c>
      <c r="B38" t="s">
        <v>2</v>
      </c>
      <c r="C38" t="s">
        <v>34</v>
      </c>
      <c r="D38" s="18">
        <v>22.888135864899901</v>
      </c>
      <c r="E38" s="71"/>
      <c r="F38" s="71"/>
      <c r="G38" s="71"/>
      <c r="P38">
        <v>1</v>
      </c>
      <c r="Q38" t="s">
        <v>2</v>
      </c>
      <c r="R38" t="s">
        <v>34</v>
      </c>
      <c r="S38" s="18">
        <v>24.120247116132301</v>
      </c>
      <c r="T38" s="71"/>
      <c r="U38" s="71"/>
      <c r="V38" s="71"/>
      <c r="AE38">
        <v>1</v>
      </c>
      <c r="AF38" t="s">
        <v>2</v>
      </c>
      <c r="AG38" t="s">
        <v>34</v>
      </c>
      <c r="AH38" s="18">
        <v>24.315975330172201</v>
      </c>
      <c r="AI38" s="71"/>
      <c r="AJ38" s="71"/>
      <c r="AK38" s="71"/>
    </row>
    <row r="39" spans="1:37">
      <c r="A39">
        <v>1</v>
      </c>
      <c r="B39" t="s">
        <v>2</v>
      </c>
      <c r="C39" t="s">
        <v>34</v>
      </c>
      <c r="D39" s="18">
        <v>23.036921607712099</v>
      </c>
      <c r="E39" s="71"/>
      <c r="F39" s="71"/>
      <c r="G39" s="71"/>
      <c r="P39">
        <v>1</v>
      </c>
      <c r="Q39" t="s">
        <v>2</v>
      </c>
      <c r="R39" t="s">
        <v>34</v>
      </c>
      <c r="S39" s="18">
        <v>24.092431760758</v>
      </c>
      <c r="T39" s="71"/>
      <c r="U39" s="71"/>
      <c r="V39" s="71"/>
      <c r="AE39">
        <v>1</v>
      </c>
      <c r="AF39" t="s">
        <v>2</v>
      </c>
      <c r="AG39" t="s">
        <v>34</v>
      </c>
      <c r="AH39" s="18">
        <v>24.415015091107801</v>
      </c>
      <c r="AI39" s="71"/>
      <c r="AJ39" s="71"/>
      <c r="AK39" s="71"/>
    </row>
    <row r="40" spans="1:37">
      <c r="A40">
        <v>2</v>
      </c>
      <c r="B40" t="s">
        <v>23</v>
      </c>
      <c r="C40" t="s">
        <v>24</v>
      </c>
      <c r="D40" s="18">
        <v>18.216301971218101</v>
      </c>
      <c r="E40" s="70">
        <f t="shared" ref="E40" si="78">AVERAGE(D40:D42)</f>
        <v>18.240323265280136</v>
      </c>
      <c r="F40" s="71">
        <f t="shared" ref="F40" si="79">STDEV(D40:D42)</f>
        <v>2.2779855841503955E-2</v>
      </c>
      <c r="G40" s="71">
        <f t="shared" ref="G40" si="80">F40/E40</f>
        <v>1.2488734717144335E-3</v>
      </c>
      <c r="P40">
        <v>2</v>
      </c>
      <c r="Q40" t="s">
        <v>23</v>
      </c>
      <c r="R40" t="s">
        <v>24</v>
      </c>
      <c r="S40" s="18">
        <v>19.992440872502499</v>
      </c>
      <c r="T40" s="70">
        <f t="shared" ref="T40" si="81">AVERAGE(S40:S42)</f>
        <v>20.048389806804835</v>
      </c>
      <c r="U40" s="71">
        <f t="shared" ref="U40" si="82">STDEV(S40:S42)</f>
        <v>4.963675314314106E-2</v>
      </c>
      <c r="V40" s="71">
        <f t="shared" ref="V40" si="83">U40/T40</f>
        <v>2.4758473683653801E-3</v>
      </c>
      <c r="AE40">
        <v>2</v>
      </c>
      <c r="AF40" t="s">
        <v>23</v>
      </c>
      <c r="AG40" t="s">
        <v>24</v>
      </c>
      <c r="AH40" s="18">
        <v>20.649983664594</v>
      </c>
      <c r="AI40" s="70">
        <f t="shared" ref="AI40" si="84">AVERAGE(AH40:AH42)</f>
        <v>20.392468540865934</v>
      </c>
      <c r="AJ40" s="71">
        <f t="shared" ref="AJ40" si="85">STDEV(AH40:AH42)</f>
        <v>0.22636828188894884</v>
      </c>
      <c r="AK40" s="71">
        <f t="shared" ref="AK40" si="86">AJ40/AI40</f>
        <v>1.1100582621241424E-2</v>
      </c>
    </row>
    <row r="41" spans="1:37">
      <c r="A41">
        <v>2</v>
      </c>
      <c r="B41" t="s">
        <v>23</v>
      </c>
      <c r="C41" t="s">
        <v>24</v>
      </c>
      <c r="D41" s="18">
        <v>18.243051945609601</v>
      </c>
      <c r="E41" s="71"/>
      <c r="F41" s="71"/>
      <c r="G41" s="71"/>
      <c r="P41">
        <v>2</v>
      </c>
      <c r="Q41" t="s">
        <v>23</v>
      </c>
      <c r="R41" t="s">
        <v>24</v>
      </c>
      <c r="S41" s="18">
        <v>20.065589543081501</v>
      </c>
      <c r="T41" s="71"/>
      <c r="U41" s="71"/>
      <c r="V41" s="71"/>
      <c r="AE41">
        <v>2</v>
      </c>
      <c r="AF41" t="s">
        <v>23</v>
      </c>
      <c r="AG41" t="s">
        <v>24</v>
      </c>
      <c r="AH41" s="18">
        <v>20.22488998167</v>
      </c>
      <c r="AI41" s="71"/>
      <c r="AJ41" s="71"/>
      <c r="AK41" s="71"/>
    </row>
    <row r="42" spans="1:37">
      <c r="A42">
        <v>2</v>
      </c>
      <c r="B42" t="s">
        <v>23</v>
      </c>
      <c r="C42" t="s">
        <v>24</v>
      </c>
      <c r="D42" s="18">
        <v>18.261615879012702</v>
      </c>
      <c r="E42" s="71"/>
      <c r="F42" s="71"/>
      <c r="G42" s="71"/>
      <c r="P42">
        <v>2</v>
      </c>
      <c r="Q42" t="s">
        <v>23</v>
      </c>
      <c r="R42" t="s">
        <v>24</v>
      </c>
      <c r="S42" s="18">
        <v>20.087139004830501</v>
      </c>
      <c r="T42" s="71"/>
      <c r="U42" s="71"/>
      <c r="V42" s="71"/>
      <c r="AE42">
        <v>2</v>
      </c>
      <c r="AF42" t="s">
        <v>23</v>
      </c>
      <c r="AG42" t="s">
        <v>24</v>
      </c>
      <c r="AH42" s="18">
        <v>20.3025319763338</v>
      </c>
      <c r="AI42" s="71"/>
      <c r="AJ42" s="71"/>
      <c r="AK42" s="71"/>
    </row>
    <row r="43" spans="1:37">
      <c r="A43">
        <v>2</v>
      </c>
      <c r="B43" t="s">
        <v>1</v>
      </c>
      <c r="C43" t="s">
        <v>24</v>
      </c>
      <c r="D43" s="18">
        <v>20.660986094197401</v>
      </c>
      <c r="E43" s="70">
        <f t="shared" ref="E43" si="87">AVERAGE(D43:D45)</f>
        <v>20.642924226170297</v>
      </c>
      <c r="F43" s="71">
        <f t="shared" ref="F43" si="88">STDEV(D43:D45)</f>
        <v>0.14326596347419529</v>
      </c>
      <c r="G43" s="71">
        <f t="shared" ref="G43" si="89">F43/E43</f>
        <v>6.9401971302383734E-3</v>
      </c>
      <c r="P43">
        <v>2</v>
      </c>
      <c r="Q43" t="s">
        <v>1</v>
      </c>
      <c r="R43" t="s">
        <v>24</v>
      </c>
      <c r="S43" s="18">
        <v>21.7791969087681</v>
      </c>
      <c r="T43" s="70">
        <f t="shared" ref="T43" si="90">AVERAGE(S43:S45)</f>
        <v>21.792161673209495</v>
      </c>
      <c r="U43" s="71">
        <f t="shared" ref="U43" si="91">STDEV(S43:S45)</f>
        <v>1.6084824765569349E-2</v>
      </c>
      <c r="V43" s="71">
        <f t="shared" ref="V43" si="92">U43/T43</f>
        <v>7.3810138740588809E-4</v>
      </c>
      <c r="AE43">
        <v>2</v>
      </c>
      <c r="AF43" t="s">
        <v>1</v>
      </c>
      <c r="AG43" t="s">
        <v>24</v>
      </c>
      <c r="AH43" s="18">
        <v>22.497354831254899</v>
      </c>
      <c r="AI43" s="70">
        <f t="shared" ref="AI43" si="93">AVERAGE(AH43:AH45)</f>
        <v>22.393843148021869</v>
      </c>
      <c r="AJ43" s="71">
        <f t="shared" ref="AJ43" si="94">STDEV(AH43:AH45)</f>
        <v>0.15374546684844928</v>
      </c>
      <c r="AK43" s="71">
        <f t="shared" ref="AK43" si="95">AJ43/AI43</f>
        <v>6.8655239671101377E-3</v>
      </c>
    </row>
    <row r="44" spans="1:37">
      <c r="A44">
        <v>2</v>
      </c>
      <c r="B44" t="s">
        <v>1</v>
      </c>
      <c r="C44" t="s">
        <v>24</v>
      </c>
      <c r="D44" s="18">
        <v>20.491483801662898</v>
      </c>
      <c r="E44" s="71"/>
      <c r="F44" s="71"/>
      <c r="G44" s="71"/>
      <c r="P44">
        <v>2</v>
      </c>
      <c r="Q44" t="s">
        <v>1</v>
      </c>
      <c r="R44" t="s">
        <v>24</v>
      </c>
      <c r="S44" s="18">
        <v>21.7871263408143</v>
      </c>
      <c r="T44" s="71"/>
      <c r="U44" s="71"/>
      <c r="V44" s="71"/>
      <c r="AE44">
        <v>2</v>
      </c>
      <c r="AF44" t="s">
        <v>1</v>
      </c>
      <c r="AG44" t="s">
        <v>24</v>
      </c>
      <c r="AH44" s="18">
        <v>22.466993940144899</v>
      </c>
      <c r="AI44" s="71"/>
      <c r="AJ44" s="71"/>
      <c r="AK44" s="71"/>
    </row>
    <row r="45" spans="1:37">
      <c r="A45">
        <v>2</v>
      </c>
      <c r="B45" t="s">
        <v>1</v>
      </c>
      <c r="C45" t="s">
        <v>24</v>
      </c>
      <c r="D45" s="18">
        <v>20.7763027826506</v>
      </c>
      <c r="E45" s="71"/>
      <c r="F45" s="71"/>
      <c r="G45" s="71"/>
      <c r="P45">
        <v>2</v>
      </c>
      <c r="Q45" t="s">
        <v>1</v>
      </c>
      <c r="R45" t="s">
        <v>24</v>
      </c>
      <c r="S45" s="18">
        <v>21.810161770046101</v>
      </c>
      <c r="T45" s="71"/>
      <c r="U45" s="71"/>
      <c r="V45" s="71"/>
      <c r="AE45">
        <v>2</v>
      </c>
      <c r="AF45" t="s">
        <v>1</v>
      </c>
      <c r="AG45" t="s">
        <v>24</v>
      </c>
      <c r="AH45" s="18">
        <v>22.217180672665801</v>
      </c>
      <c r="AI45" s="71"/>
      <c r="AJ45" s="71"/>
      <c r="AK45" s="71"/>
    </row>
    <row r="46" spans="1:37">
      <c r="A46">
        <v>2</v>
      </c>
      <c r="B46" t="s">
        <v>2</v>
      </c>
      <c r="C46" t="s">
        <v>24</v>
      </c>
      <c r="D46" s="18">
        <v>20.081511262324099</v>
      </c>
      <c r="E46" s="70">
        <f t="shared" ref="E46" si="96">AVERAGE(D46:D48)</f>
        <v>19.968716315919131</v>
      </c>
      <c r="F46" s="71">
        <f t="shared" ref="F46" si="97">STDEV(D46:D48)</f>
        <v>9.769473254775364E-2</v>
      </c>
      <c r="G46" s="71">
        <f t="shared" ref="G46" si="98">F46/E46</f>
        <v>4.892389225333982E-3</v>
      </c>
      <c r="P46">
        <v>2</v>
      </c>
      <c r="Q46" t="s">
        <v>2</v>
      </c>
      <c r="R46" t="s">
        <v>24</v>
      </c>
      <c r="S46" s="18">
        <v>20.9606252212998</v>
      </c>
      <c r="T46" s="70">
        <f t="shared" ref="T46" si="99">AVERAGE(S46:S48)</f>
        <v>21.08665378651823</v>
      </c>
      <c r="U46" s="71">
        <f t="shared" ref="U46" si="100">STDEV(S46:S48)</f>
        <v>0.12273250185576377</v>
      </c>
      <c r="V46" s="71">
        <f t="shared" ref="V46" si="101">U46/T46</f>
        <v>5.8203877722046585E-3</v>
      </c>
      <c r="AE46">
        <v>2</v>
      </c>
      <c r="AF46" t="s">
        <v>2</v>
      </c>
      <c r="AG46" t="s">
        <v>24</v>
      </c>
      <c r="AH46" s="18">
        <v>21.616359278339001</v>
      </c>
      <c r="AI46" s="70">
        <f t="shared" ref="AI46" si="102">AVERAGE(AH46:AH48)</f>
        <v>21.604517605784633</v>
      </c>
      <c r="AJ46" s="71">
        <f t="shared" ref="AJ46" si="103">STDEV(AH46:AH48)</f>
        <v>0.1084708854768585</v>
      </c>
      <c r="AK46" s="71">
        <f t="shared" ref="AK46" si="104">AJ46/AI46</f>
        <v>5.0207501716129643E-3</v>
      </c>
    </row>
    <row r="47" spans="1:37">
      <c r="A47">
        <v>2</v>
      </c>
      <c r="B47" t="s">
        <v>2</v>
      </c>
      <c r="C47" t="s">
        <v>24</v>
      </c>
      <c r="D47" s="18">
        <v>19.9138141074767</v>
      </c>
      <c r="E47" s="71"/>
      <c r="F47" s="71"/>
      <c r="G47" s="71"/>
      <c r="P47">
        <v>2</v>
      </c>
      <c r="Q47" t="s">
        <v>2</v>
      </c>
      <c r="R47" t="s">
        <v>24</v>
      </c>
      <c r="S47" s="18">
        <v>21.093535479898801</v>
      </c>
      <c r="T47" s="71"/>
      <c r="U47" s="71"/>
      <c r="V47" s="71"/>
      <c r="AE47">
        <v>2</v>
      </c>
      <c r="AF47" t="s">
        <v>2</v>
      </c>
      <c r="AG47" t="s">
        <v>24</v>
      </c>
      <c r="AH47" s="18">
        <v>21.706581787400999</v>
      </c>
      <c r="AI47" s="71"/>
      <c r="AJ47" s="71"/>
      <c r="AK47" s="71"/>
    </row>
    <row r="48" spans="1:37">
      <c r="A48">
        <v>2</v>
      </c>
      <c r="B48" t="s">
        <v>2</v>
      </c>
      <c r="C48" t="s">
        <v>24</v>
      </c>
      <c r="D48" s="18">
        <v>19.910823577956599</v>
      </c>
      <c r="E48" s="71"/>
      <c r="F48" s="71"/>
      <c r="G48" s="71"/>
      <c r="P48">
        <v>2</v>
      </c>
      <c r="Q48" t="s">
        <v>2</v>
      </c>
      <c r="R48" t="s">
        <v>24</v>
      </c>
      <c r="S48" s="18">
        <v>21.2058006583561</v>
      </c>
      <c r="T48" s="71"/>
      <c r="U48" s="71"/>
      <c r="V48" s="71"/>
      <c r="AE48">
        <v>2</v>
      </c>
      <c r="AF48" t="s">
        <v>2</v>
      </c>
      <c r="AG48" t="s">
        <v>24</v>
      </c>
      <c r="AH48" s="18">
        <v>21.490611751613901</v>
      </c>
      <c r="AI48" s="71"/>
      <c r="AJ48" s="71"/>
      <c r="AK48" s="71"/>
    </row>
    <row r="49" spans="1:37">
      <c r="A49">
        <v>2</v>
      </c>
      <c r="B49" t="s">
        <v>23</v>
      </c>
      <c r="C49" t="s">
        <v>34</v>
      </c>
      <c r="D49" s="18">
        <v>17.8291931443155</v>
      </c>
      <c r="E49" s="70">
        <f t="shared" ref="E49" si="105">AVERAGE(D49:D51)</f>
        <v>18.006456979779433</v>
      </c>
      <c r="F49" s="71">
        <f t="shared" ref="F49" si="106">STDEV(D49:D51)</f>
        <v>0.15836112244789038</v>
      </c>
      <c r="G49" s="71">
        <f t="shared" ref="G49" si="107">F49/E49</f>
        <v>8.794685296820131E-3</v>
      </c>
      <c r="P49">
        <v>2</v>
      </c>
      <c r="Q49" t="s">
        <v>23</v>
      </c>
      <c r="R49" t="s">
        <v>34</v>
      </c>
      <c r="S49" s="18">
        <v>19.771719299034402</v>
      </c>
      <c r="T49" s="70">
        <f t="shared" ref="T49" si="108">AVERAGE(S49:S51)</f>
        <v>19.855344265943533</v>
      </c>
      <c r="U49" s="71">
        <f t="shared" ref="U49" si="109">STDEV(S49:S51)</f>
        <v>8.4422658112377494E-2</v>
      </c>
      <c r="V49" s="71">
        <f t="shared" ref="V49" si="110">U49/T49</f>
        <v>4.2518858893412243E-3</v>
      </c>
      <c r="AE49">
        <v>2</v>
      </c>
      <c r="AF49" t="s">
        <v>23</v>
      </c>
      <c r="AG49" t="s">
        <v>34</v>
      </c>
      <c r="AH49" s="18">
        <v>20.085409071061701</v>
      </c>
      <c r="AI49" s="70">
        <f t="shared" ref="AI49" si="111">AVERAGE(AH49:AH51)</f>
        <v>20.067358170633067</v>
      </c>
      <c r="AJ49" s="71">
        <f t="shared" ref="AJ49" si="112">STDEV(AH49:AH51)</f>
        <v>2.6415772825120604E-2</v>
      </c>
      <c r="AK49" s="71">
        <f t="shared" ref="AK49" si="113">AJ49/AI49</f>
        <v>1.3163552770876399E-3</v>
      </c>
    </row>
    <row r="50" spans="1:37">
      <c r="A50">
        <v>2</v>
      </c>
      <c r="B50" t="s">
        <v>23</v>
      </c>
      <c r="C50" t="s">
        <v>34</v>
      </c>
      <c r="D50" s="18">
        <v>18.133965556066599</v>
      </c>
      <c r="E50" s="71"/>
      <c r="F50" s="71"/>
      <c r="G50" s="71"/>
      <c r="P50">
        <v>2</v>
      </c>
      <c r="Q50" t="s">
        <v>23</v>
      </c>
      <c r="R50" t="s">
        <v>34</v>
      </c>
      <c r="S50" s="18">
        <v>19.853770877448301</v>
      </c>
      <c r="T50" s="71"/>
      <c r="U50" s="71"/>
      <c r="V50" s="71"/>
      <c r="AE50">
        <v>2</v>
      </c>
      <c r="AF50" t="s">
        <v>23</v>
      </c>
      <c r="AG50" t="s">
        <v>34</v>
      </c>
      <c r="AH50" s="18">
        <v>20.037039134547999</v>
      </c>
      <c r="AI50" s="71"/>
      <c r="AJ50" s="71"/>
      <c r="AK50" s="71"/>
    </row>
    <row r="51" spans="1:37">
      <c r="A51">
        <v>2</v>
      </c>
      <c r="B51" t="s">
        <v>23</v>
      </c>
      <c r="C51" t="s">
        <v>34</v>
      </c>
      <c r="D51" s="18">
        <v>18.056212238956199</v>
      </c>
      <c r="E51" s="71"/>
      <c r="F51" s="71"/>
      <c r="G51" s="71"/>
      <c r="P51">
        <v>2</v>
      </c>
      <c r="Q51" t="s">
        <v>23</v>
      </c>
      <c r="R51" t="s">
        <v>34</v>
      </c>
      <c r="S51" s="18">
        <v>19.940542621347898</v>
      </c>
      <c r="T51" s="71"/>
      <c r="U51" s="71"/>
      <c r="V51" s="71"/>
      <c r="AE51">
        <v>2</v>
      </c>
      <c r="AF51" t="s">
        <v>23</v>
      </c>
      <c r="AG51" t="s">
        <v>34</v>
      </c>
      <c r="AH51" s="18">
        <v>20.079626306289502</v>
      </c>
      <c r="AI51" s="71"/>
      <c r="AJ51" s="71"/>
      <c r="AK51" s="71"/>
    </row>
    <row r="52" spans="1:37">
      <c r="A52">
        <v>2</v>
      </c>
      <c r="B52" t="s">
        <v>1</v>
      </c>
      <c r="C52" t="s">
        <v>34</v>
      </c>
      <c r="D52" s="18">
        <v>21.645667198579201</v>
      </c>
      <c r="E52" s="70">
        <f t="shared" ref="E52" si="114">AVERAGE(D52:D54)</f>
        <v>21.882263326938901</v>
      </c>
      <c r="F52" s="71">
        <f t="shared" ref="F52" si="115">STDEV(D52:D54)</f>
        <v>0.20654029752185149</v>
      </c>
      <c r="G52" s="71">
        <f t="shared" ref="G52" si="116">F52/E52</f>
        <v>9.4387081645061401E-3</v>
      </c>
      <c r="P52">
        <v>2</v>
      </c>
      <c r="Q52" t="s">
        <v>1</v>
      </c>
      <c r="R52" t="s">
        <v>34</v>
      </c>
      <c r="S52" s="18">
        <v>23.1940455152006</v>
      </c>
      <c r="T52" s="70">
        <f t="shared" ref="T52" si="117">AVERAGE(S52:S54)</f>
        <v>23.248703880287298</v>
      </c>
      <c r="U52" s="71">
        <f t="shared" ref="U52" si="118">STDEV(S52:S54)</f>
        <v>5.530089597771997E-2</v>
      </c>
      <c r="V52" s="71">
        <f t="shared" ref="V52" si="119">U52/T52</f>
        <v>2.3786657640131885E-3</v>
      </c>
      <c r="AE52">
        <v>2</v>
      </c>
      <c r="AF52" t="s">
        <v>1</v>
      </c>
      <c r="AG52" t="s">
        <v>34</v>
      </c>
      <c r="AH52" s="18">
        <v>23.3827353020144</v>
      </c>
      <c r="AI52" s="70">
        <f t="shared" ref="AI52" si="120">AVERAGE(AH52:AH54)</f>
        <v>23.4558752472248</v>
      </c>
      <c r="AJ52" s="71">
        <f t="shared" ref="AJ52" si="121">STDEV(AH52:AH54)</f>
        <v>8.8095489675657085E-2</v>
      </c>
      <c r="AK52" s="71">
        <f t="shared" ref="AK52" si="122">AJ52/AI52</f>
        <v>3.7557963089047456E-3</v>
      </c>
    </row>
    <row r="53" spans="1:37">
      <c r="A53">
        <v>2</v>
      </c>
      <c r="B53" t="s">
        <v>1</v>
      </c>
      <c r="C53" t="s">
        <v>34</v>
      </c>
      <c r="D53" s="18">
        <v>22.026553669478201</v>
      </c>
      <c r="E53" s="71"/>
      <c r="F53" s="71"/>
      <c r="G53" s="71"/>
      <c r="P53">
        <v>2</v>
      </c>
      <c r="Q53" t="s">
        <v>1</v>
      </c>
      <c r="R53" t="s">
        <v>34</v>
      </c>
      <c r="S53" s="18">
        <v>23.247440468676299</v>
      </c>
      <c r="T53" s="71"/>
      <c r="U53" s="71"/>
      <c r="V53" s="71"/>
      <c r="AE53">
        <v>2</v>
      </c>
      <c r="AF53" t="s">
        <v>1</v>
      </c>
      <c r="AG53" t="s">
        <v>34</v>
      </c>
      <c r="AH53" s="18">
        <v>23.431218374311399</v>
      </c>
      <c r="AI53" s="71"/>
      <c r="AJ53" s="71"/>
      <c r="AK53" s="71"/>
    </row>
    <row r="54" spans="1:37">
      <c r="A54">
        <v>2</v>
      </c>
      <c r="B54" t="s">
        <v>1</v>
      </c>
      <c r="C54" t="s">
        <v>34</v>
      </c>
      <c r="D54" s="18">
        <v>21.974569112759301</v>
      </c>
      <c r="E54" s="71"/>
      <c r="F54" s="71"/>
      <c r="G54" s="71"/>
      <c r="P54">
        <v>2</v>
      </c>
      <c r="Q54" t="s">
        <v>1</v>
      </c>
      <c r="R54" t="s">
        <v>34</v>
      </c>
      <c r="S54" s="18">
        <v>23.304625656984999</v>
      </c>
      <c r="T54" s="71"/>
      <c r="U54" s="71"/>
      <c r="V54" s="71"/>
      <c r="AE54">
        <v>2</v>
      </c>
      <c r="AF54" t="s">
        <v>1</v>
      </c>
      <c r="AG54" t="s">
        <v>34</v>
      </c>
      <c r="AH54" s="18">
        <v>23.5536720653486</v>
      </c>
      <c r="AI54" s="71"/>
      <c r="AJ54" s="71"/>
      <c r="AK54" s="71"/>
    </row>
    <row r="55" spans="1:37">
      <c r="A55">
        <v>2</v>
      </c>
      <c r="B55" t="s">
        <v>2</v>
      </c>
      <c r="C55" t="s">
        <v>34</v>
      </c>
      <c r="D55" s="18">
        <v>21.4655670473947</v>
      </c>
      <c r="E55" s="70">
        <f t="shared" ref="E55" si="123">AVERAGE(D55:D57)</f>
        <v>21.504524228141097</v>
      </c>
      <c r="F55" s="71">
        <f t="shared" ref="F55" si="124">STDEV(D55:D57)</f>
        <v>6.252486352105413E-2</v>
      </c>
      <c r="G55" s="71">
        <f t="shared" ref="G55" si="125">F55/E55</f>
        <v>2.9075213595859653E-3</v>
      </c>
      <c r="P55">
        <v>2</v>
      </c>
      <c r="Q55" t="s">
        <v>2</v>
      </c>
      <c r="R55" t="s">
        <v>34</v>
      </c>
      <c r="S55" s="18">
        <v>22.864648214439601</v>
      </c>
      <c r="T55" s="70">
        <f t="shared" ref="T55" si="126">AVERAGE(S55:S57)</f>
        <v>22.915571224092435</v>
      </c>
      <c r="U55" s="71">
        <f t="shared" ref="U55" si="127">STDEV(S55:S57)</f>
        <v>8.7146458792739551E-2</v>
      </c>
      <c r="V55" s="71">
        <f t="shared" ref="V55" si="128">U55/T55</f>
        <v>3.8029363501581644E-3</v>
      </c>
      <c r="AE55">
        <v>2</v>
      </c>
      <c r="AF55" t="s">
        <v>2</v>
      </c>
      <c r="AG55" t="s">
        <v>34</v>
      </c>
      <c r="AH55" s="18">
        <v>23.1520652649201</v>
      </c>
      <c r="AI55" s="70">
        <f t="shared" ref="AI55" si="129">AVERAGE(AH55:AH57)</f>
        <v>23.215587976801768</v>
      </c>
      <c r="AJ55" s="71">
        <f t="shared" ref="AJ55" si="130">STDEV(AH55:AH57)</f>
        <v>8.621186106526621E-2</v>
      </c>
      <c r="AK55" s="71">
        <f t="shared" ref="AK55" si="131">AJ55/AI55</f>
        <v>3.7135333876279E-3</v>
      </c>
    </row>
    <row r="56" spans="1:37">
      <c r="A56">
        <v>2</v>
      </c>
      <c r="B56" t="s">
        <v>2</v>
      </c>
      <c r="C56" t="s">
        <v>34</v>
      </c>
      <c r="D56" s="18">
        <v>21.576644172121</v>
      </c>
      <c r="E56" s="71"/>
      <c r="F56" s="71"/>
      <c r="G56" s="71"/>
      <c r="P56">
        <v>2</v>
      </c>
      <c r="Q56" t="s">
        <v>2</v>
      </c>
      <c r="R56" t="s">
        <v>34</v>
      </c>
      <c r="S56" s="18">
        <v>23.0161968200531</v>
      </c>
      <c r="T56" s="71"/>
      <c r="U56" s="71"/>
      <c r="V56" s="71"/>
      <c r="AE56">
        <v>2</v>
      </c>
      <c r="AF56" t="s">
        <v>2</v>
      </c>
      <c r="AG56" t="s">
        <v>34</v>
      </c>
      <c r="AH56" s="18">
        <v>23.1809706178203</v>
      </c>
      <c r="AI56" s="71"/>
      <c r="AJ56" s="71"/>
      <c r="AK56" s="71"/>
    </row>
    <row r="57" spans="1:37">
      <c r="A57">
        <v>2</v>
      </c>
      <c r="B57" t="s">
        <v>2</v>
      </c>
      <c r="C57" t="s">
        <v>34</v>
      </c>
      <c r="D57" s="18">
        <v>21.471361464907599</v>
      </c>
      <c r="E57" s="71"/>
      <c r="F57" s="71"/>
      <c r="G57" s="71"/>
      <c r="P57">
        <v>2</v>
      </c>
      <c r="Q57" t="s">
        <v>2</v>
      </c>
      <c r="R57" t="s">
        <v>34</v>
      </c>
      <c r="S57" s="18">
        <v>22.865868637784601</v>
      </c>
      <c r="T57" s="71"/>
      <c r="U57" s="71"/>
      <c r="V57" s="71"/>
      <c r="AE57">
        <v>2</v>
      </c>
      <c r="AF57" t="s">
        <v>2</v>
      </c>
      <c r="AG57" t="s">
        <v>34</v>
      </c>
      <c r="AH57" s="18">
        <v>23.313728047664899</v>
      </c>
      <c r="AI57" s="71"/>
      <c r="AJ57" s="71"/>
      <c r="AK57" s="71"/>
    </row>
    <row r="58" spans="1:37">
      <c r="A58">
        <v>4</v>
      </c>
      <c r="B58" t="s">
        <v>23</v>
      </c>
      <c r="C58" t="s">
        <v>24</v>
      </c>
      <c r="D58" s="18">
        <v>18.152430287186199</v>
      </c>
      <c r="E58" s="70">
        <f t="shared" ref="E58" si="132">AVERAGE(D58:D60)</f>
        <v>18.061431749554</v>
      </c>
      <c r="F58" s="71">
        <f t="shared" ref="F58" si="133">STDEV(D58:D60)</f>
        <v>9.874394674612498E-2</v>
      </c>
      <c r="G58" s="71">
        <f t="shared" ref="G58" si="134">F58/E58</f>
        <v>5.4671162350439532E-3</v>
      </c>
      <c r="P58">
        <v>4</v>
      </c>
      <c r="Q58" t="s">
        <v>23</v>
      </c>
      <c r="R58" t="s">
        <v>24</v>
      </c>
      <c r="S58" s="18">
        <v>20.037189818779598</v>
      </c>
      <c r="T58" s="70">
        <f t="shared" ref="T58" si="135">AVERAGE(S58:S60)</f>
        <v>19.969261662143037</v>
      </c>
      <c r="U58" s="71">
        <f t="shared" ref="U58" si="136">STDEV(S58:S60)</f>
        <v>6.3094722713234228E-2</v>
      </c>
      <c r="V58" s="71">
        <f t="shared" ref="V58" si="137">U58/T58</f>
        <v>3.1595921662365108E-3</v>
      </c>
      <c r="AE58">
        <v>4</v>
      </c>
      <c r="AF58" t="s">
        <v>23</v>
      </c>
      <c r="AG58" t="s">
        <v>24</v>
      </c>
      <c r="AH58" s="18">
        <v>20.561984078623802</v>
      </c>
      <c r="AI58" s="70">
        <f t="shared" ref="AI58" si="138">AVERAGE(AH58:AH60)</f>
        <v>20.442968688919432</v>
      </c>
      <c r="AJ58" s="71">
        <f t="shared" ref="AJ58" si="139">STDEV(AH58:AH60)</f>
        <v>0.1032028470993423</v>
      </c>
      <c r="AK58" s="71">
        <f t="shared" ref="AK58" si="140">AJ58/AI58</f>
        <v>5.0483297543414355E-3</v>
      </c>
    </row>
    <row r="59" spans="1:37">
      <c r="A59">
        <v>4</v>
      </c>
      <c r="B59" t="s">
        <v>23</v>
      </c>
      <c r="C59" t="s">
        <v>24</v>
      </c>
      <c r="D59" s="18">
        <v>18.075428838866799</v>
      </c>
      <c r="E59" s="71"/>
      <c r="F59" s="71"/>
      <c r="G59" s="71"/>
      <c r="P59">
        <v>4</v>
      </c>
      <c r="Q59" t="s">
        <v>23</v>
      </c>
      <c r="R59" t="s">
        <v>24</v>
      </c>
      <c r="S59" s="18">
        <v>19.958106971940801</v>
      </c>
      <c r="T59" s="71"/>
      <c r="U59" s="71"/>
      <c r="V59" s="71"/>
      <c r="AE59">
        <v>4</v>
      </c>
      <c r="AF59" t="s">
        <v>23</v>
      </c>
      <c r="AG59" t="s">
        <v>24</v>
      </c>
      <c r="AH59" s="18">
        <v>20.3886888434863</v>
      </c>
      <c r="AI59" s="71"/>
      <c r="AJ59" s="71"/>
      <c r="AK59" s="71"/>
    </row>
    <row r="60" spans="1:37">
      <c r="A60">
        <v>4</v>
      </c>
      <c r="B60" t="s">
        <v>23</v>
      </c>
      <c r="C60" t="s">
        <v>24</v>
      </c>
      <c r="D60" s="18">
        <v>17.956436122608999</v>
      </c>
      <c r="E60" s="71"/>
      <c r="F60" s="71"/>
      <c r="G60" s="71"/>
      <c r="P60">
        <v>4</v>
      </c>
      <c r="Q60" t="s">
        <v>23</v>
      </c>
      <c r="R60" t="s">
        <v>24</v>
      </c>
      <c r="S60" s="18">
        <v>19.912488195708701</v>
      </c>
      <c r="T60" s="71"/>
      <c r="U60" s="71"/>
      <c r="V60" s="71"/>
      <c r="AE60">
        <v>4</v>
      </c>
      <c r="AF60" t="s">
        <v>23</v>
      </c>
      <c r="AG60" t="s">
        <v>24</v>
      </c>
      <c r="AH60" s="18">
        <v>20.378233144648199</v>
      </c>
      <c r="AI60" s="71"/>
      <c r="AJ60" s="71"/>
      <c r="AK60" s="71"/>
    </row>
    <row r="61" spans="1:37">
      <c r="A61">
        <v>4</v>
      </c>
      <c r="B61" t="s">
        <v>1</v>
      </c>
      <c r="C61" t="s">
        <v>24</v>
      </c>
      <c r="D61" s="18">
        <v>20.552027435523701</v>
      </c>
      <c r="E61" s="70">
        <f t="shared" ref="E61" si="141">AVERAGE(D61:D63)</f>
        <v>20.6424239734739</v>
      </c>
      <c r="F61" s="71">
        <f t="shared" ref="F61" si="142">STDEV(D61:D63)</f>
        <v>8.9809570887094139E-2</v>
      </c>
      <c r="G61" s="71">
        <f t="shared" ref="G61" si="143">F61/E61</f>
        <v>4.3507279475754387E-3</v>
      </c>
      <c r="P61">
        <v>4</v>
      </c>
      <c r="Q61" t="s">
        <v>1</v>
      </c>
      <c r="R61" t="s">
        <v>24</v>
      </c>
      <c r="S61" s="18">
        <v>21.691905784349402</v>
      </c>
      <c r="T61" s="70">
        <f t="shared" ref="T61" si="144">AVERAGE(S61:S63)</f>
        <v>21.728872070908068</v>
      </c>
      <c r="U61" s="71">
        <f t="shared" ref="U61" si="145">STDEV(S61:S63)</f>
        <v>4.4749089449318297E-2</v>
      </c>
      <c r="V61" s="71">
        <f t="shared" ref="V61" si="146">U61/T61</f>
        <v>2.059429928221221E-3</v>
      </c>
      <c r="AE61">
        <v>4</v>
      </c>
      <c r="AF61" t="s">
        <v>1</v>
      </c>
      <c r="AG61" t="s">
        <v>24</v>
      </c>
      <c r="AH61" s="18">
        <v>22.426836691213499</v>
      </c>
      <c r="AI61" s="70">
        <f t="shared" ref="AI61" si="147">AVERAGE(AH61:AH63)</f>
        <v>22.502775918341232</v>
      </c>
      <c r="AJ61" s="71">
        <f t="shared" ref="AJ61" si="148">STDEV(AH61:AH63)</f>
        <v>8.320659433421046E-2</v>
      </c>
      <c r="AK61" s="71">
        <f t="shared" ref="AK61" si="149">AJ61/AI61</f>
        <v>3.6976146692369472E-3</v>
      </c>
    </row>
    <row r="62" spans="1:37">
      <c r="A62">
        <v>4</v>
      </c>
      <c r="B62" t="s">
        <v>1</v>
      </c>
      <c r="C62" t="s">
        <v>24</v>
      </c>
      <c r="D62" s="18">
        <v>20.6436096480255</v>
      </c>
      <c r="E62" s="71"/>
      <c r="F62" s="71"/>
      <c r="G62" s="71"/>
      <c r="P62">
        <v>4</v>
      </c>
      <c r="Q62" t="s">
        <v>1</v>
      </c>
      <c r="R62" t="s">
        <v>24</v>
      </c>
      <c r="S62" s="18">
        <v>21.7160885986032</v>
      </c>
      <c r="T62" s="71"/>
      <c r="U62" s="71"/>
      <c r="V62" s="71"/>
      <c r="AE62">
        <v>4</v>
      </c>
      <c r="AF62" t="s">
        <v>1</v>
      </c>
      <c r="AG62" t="s">
        <v>24</v>
      </c>
      <c r="AH62" s="18">
        <v>22.591718688351701</v>
      </c>
      <c r="AI62" s="71"/>
      <c r="AJ62" s="71"/>
      <c r="AK62" s="71"/>
    </row>
    <row r="63" spans="1:37">
      <c r="A63">
        <v>4</v>
      </c>
      <c r="B63" t="s">
        <v>1</v>
      </c>
      <c r="C63" t="s">
        <v>24</v>
      </c>
      <c r="D63" s="18">
        <v>20.731634836872502</v>
      </c>
      <c r="E63" s="71"/>
      <c r="F63" s="71"/>
      <c r="G63" s="71"/>
      <c r="P63">
        <v>4</v>
      </c>
      <c r="Q63" t="s">
        <v>1</v>
      </c>
      <c r="R63" t="s">
        <v>24</v>
      </c>
      <c r="S63" s="18">
        <v>21.778621829771598</v>
      </c>
      <c r="T63" s="71"/>
      <c r="U63" s="71"/>
      <c r="V63" s="71"/>
      <c r="AE63">
        <v>4</v>
      </c>
      <c r="AF63" t="s">
        <v>1</v>
      </c>
      <c r="AG63" t="s">
        <v>24</v>
      </c>
      <c r="AH63" s="18">
        <v>22.4897723754585</v>
      </c>
      <c r="AI63" s="71"/>
      <c r="AJ63" s="71"/>
      <c r="AK63" s="71"/>
    </row>
    <row r="64" spans="1:37">
      <c r="A64">
        <v>4</v>
      </c>
      <c r="B64" t="s">
        <v>2</v>
      </c>
      <c r="C64" t="s">
        <v>24</v>
      </c>
      <c r="D64" s="18">
        <v>20.051808929679702</v>
      </c>
      <c r="E64" s="70">
        <f t="shared" ref="E64" si="150">AVERAGE(D64:D66)</f>
        <v>19.997964841212301</v>
      </c>
      <c r="F64" s="71">
        <f t="shared" ref="F64" si="151">STDEV(D64:D66)</f>
        <v>0.11767898126638682</v>
      </c>
      <c r="G64" s="71">
        <f>F64/E64</f>
        <v>5.8845478627840694E-3</v>
      </c>
      <c r="P64">
        <v>4</v>
      </c>
      <c r="Q64" t="s">
        <v>2</v>
      </c>
      <c r="R64" t="s">
        <v>24</v>
      </c>
      <c r="S64" s="18">
        <v>20.893024522272398</v>
      </c>
      <c r="T64" s="70">
        <f t="shared" ref="T64" si="152">AVERAGE(S64:S66)</f>
        <v>20.957718071024431</v>
      </c>
      <c r="U64" s="71">
        <f t="shared" ref="U64" si="153">STDEV(S64:S66)</f>
        <v>0.11127399371541577</v>
      </c>
      <c r="V64" s="71">
        <f>U64/T64</f>
        <v>5.3094517894703508E-3</v>
      </c>
      <c r="AE64">
        <v>4</v>
      </c>
      <c r="AF64" t="s">
        <v>2</v>
      </c>
      <c r="AG64" t="s">
        <v>24</v>
      </c>
      <c r="AH64" s="18">
        <v>21.841795664793899</v>
      </c>
      <c r="AI64" s="70">
        <f t="shared" ref="AI64" si="154">AVERAGE(AH64:AH66)</f>
        <v>21.850506133248867</v>
      </c>
      <c r="AJ64" s="71">
        <f t="shared" ref="AJ64" si="155">STDEV(AH64:AH66)</f>
        <v>0.10424656276757607</v>
      </c>
      <c r="AK64" s="71">
        <f>AJ64/AI64</f>
        <v>4.7708992245698639E-3</v>
      </c>
    </row>
    <row r="65" spans="1:37">
      <c r="A65">
        <v>4</v>
      </c>
      <c r="B65" t="s">
        <v>2</v>
      </c>
      <c r="C65" t="s">
        <v>24</v>
      </c>
      <c r="D65" s="18">
        <v>20.0790888669429</v>
      </c>
      <c r="E65" s="71"/>
      <c r="F65" s="71"/>
      <c r="G65" s="71"/>
      <c r="P65">
        <v>4</v>
      </c>
      <c r="Q65" t="s">
        <v>2</v>
      </c>
      <c r="R65" t="s">
        <v>24</v>
      </c>
      <c r="S65" s="18">
        <v>21.086205160772199</v>
      </c>
      <c r="T65" s="71"/>
      <c r="U65" s="71"/>
      <c r="V65" s="71"/>
      <c r="AE65">
        <v>4</v>
      </c>
      <c r="AF65" t="s">
        <v>2</v>
      </c>
      <c r="AG65" t="s">
        <v>24</v>
      </c>
      <c r="AH65" s="18">
        <v>21.958834641221699</v>
      </c>
      <c r="AI65" s="71"/>
      <c r="AJ65" s="71"/>
      <c r="AK65" s="71"/>
    </row>
    <row r="66" spans="1:37">
      <c r="A66">
        <v>4</v>
      </c>
      <c r="B66" t="s">
        <v>2</v>
      </c>
      <c r="C66" t="s">
        <v>24</v>
      </c>
      <c r="D66" s="18">
        <v>19.862996727014298</v>
      </c>
      <c r="E66" s="71"/>
      <c r="F66" s="71"/>
      <c r="G66" s="71"/>
      <c r="P66">
        <v>4</v>
      </c>
      <c r="Q66" t="s">
        <v>2</v>
      </c>
      <c r="R66" t="s">
        <v>24</v>
      </c>
      <c r="S66" s="18">
        <v>20.893924530028698</v>
      </c>
      <c r="T66" s="71"/>
      <c r="U66" s="71"/>
      <c r="V66" s="71"/>
      <c r="AE66">
        <v>4</v>
      </c>
      <c r="AF66" t="s">
        <v>2</v>
      </c>
      <c r="AG66" t="s">
        <v>24</v>
      </c>
      <c r="AH66" s="18">
        <v>21.750888093731</v>
      </c>
      <c r="AI66" s="71"/>
      <c r="AJ66" s="71"/>
      <c r="AK66" s="71"/>
    </row>
    <row r="67" spans="1:37">
      <c r="A67">
        <v>4</v>
      </c>
      <c r="B67" t="s">
        <v>23</v>
      </c>
      <c r="C67" t="s">
        <v>34</v>
      </c>
      <c r="D67" s="18">
        <v>17.5289173729238</v>
      </c>
      <c r="E67" s="70">
        <f t="shared" ref="E67" si="156">AVERAGE(D67:D69)</f>
        <v>17.726415849860867</v>
      </c>
      <c r="F67" s="71">
        <f t="shared" ref="F67" si="157">STDEV(D67:D69)</f>
        <v>0.1924785954868912</v>
      </c>
      <c r="G67" s="71">
        <f t="shared" ref="G67" si="158">F67/E67</f>
        <v>1.0858291778617048E-2</v>
      </c>
      <c r="P67">
        <v>4</v>
      </c>
      <c r="Q67" t="s">
        <v>23</v>
      </c>
      <c r="R67" t="s">
        <v>34</v>
      </c>
      <c r="S67" s="18">
        <v>19.5712915106248</v>
      </c>
      <c r="T67" s="70">
        <f t="shared" ref="T67" si="159">AVERAGE(S67:S69)</f>
        <v>19.751118326345331</v>
      </c>
      <c r="U67" s="71">
        <f t="shared" ref="U67" si="160">STDEV(S67:S69)</f>
        <v>0.1559051771659633</v>
      </c>
      <c r="V67" s="71">
        <f t="shared" ref="V67" si="161">U67/T67</f>
        <v>7.8934860593694485E-3</v>
      </c>
      <c r="AE67">
        <v>4</v>
      </c>
      <c r="AF67" t="s">
        <v>23</v>
      </c>
      <c r="AG67" t="s">
        <v>34</v>
      </c>
      <c r="AH67" s="18">
        <v>20.171341845230401</v>
      </c>
      <c r="AI67" s="70">
        <f t="shared" ref="AI67" si="162">AVERAGE(AH67:AH69)</f>
        <v>20.134287903452702</v>
      </c>
      <c r="AJ67" s="71">
        <f t="shared" ref="AJ67" si="163">STDEV(AH67:AH69)</f>
        <v>4.888353692718872E-2</v>
      </c>
      <c r="AK67" s="71">
        <f t="shared" ref="AK67" si="164">AJ67/AI67</f>
        <v>2.4278751332847482E-3</v>
      </c>
    </row>
    <row r="68" spans="1:37">
      <c r="A68">
        <v>4</v>
      </c>
      <c r="B68" t="s">
        <v>23</v>
      </c>
      <c r="C68" t="s">
        <v>34</v>
      </c>
      <c r="D68" s="18">
        <v>17.736882737736199</v>
      </c>
      <c r="E68" s="71"/>
      <c r="F68" s="71"/>
      <c r="G68" s="71"/>
      <c r="P68">
        <v>4</v>
      </c>
      <c r="Q68" t="s">
        <v>23</v>
      </c>
      <c r="R68" t="s">
        <v>34</v>
      </c>
      <c r="S68" s="18">
        <v>19.833740538966801</v>
      </c>
      <c r="T68" s="71"/>
      <c r="U68" s="71"/>
      <c r="V68" s="71"/>
      <c r="AE68">
        <v>4</v>
      </c>
      <c r="AF68" t="s">
        <v>23</v>
      </c>
      <c r="AG68" t="s">
        <v>34</v>
      </c>
      <c r="AH68" s="18">
        <v>20.078884731138501</v>
      </c>
      <c r="AI68" s="71"/>
      <c r="AJ68" s="71"/>
      <c r="AK68" s="71"/>
    </row>
    <row r="69" spans="1:37">
      <c r="A69">
        <v>4</v>
      </c>
      <c r="B69" t="s">
        <v>23</v>
      </c>
      <c r="C69" t="s">
        <v>34</v>
      </c>
      <c r="D69" s="18">
        <v>17.913447438922599</v>
      </c>
      <c r="E69" s="71"/>
      <c r="F69" s="71"/>
      <c r="G69" s="71"/>
      <c r="P69">
        <v>4</v>
      </c>
      <c r="Q69" t="s">
        <v>23</v>
      </c>
      <c r="R69" t="s">
        <v>34</v>
      </c>
      <c r="S69" s="18">
        <v>19.8483229294444</v>
      </c>
      <c r="T69" s="71"/>
      <c r="U69" s="71"/>
      <c r="V69" s="71"/>
      <c r="AE69">
        <v>4</v>
      </c>
      <c r="AF69" t="s">
        <v>23</v>
      </c>
      <c r="AG69" t="s">
        <v>34</v>
      </c>
      <c r="AH69" s="18">
        <v>20.152637133989199</v>
      </c>
      <c r="AI69" s="71"/>
      <c r="AJ69" s="71"/>
      <c r="AK69" s="71"/>
    </row>
    <row r="70" spans="1:37">
      <c r="A70">
        <v>4</v>
      </c>
      <c r="B70" t="s">
        <v>1</v>
      </c>
      <c r="C70" t="s">
        <v>34</v>
      </c>
      <c r="D70" s="18">
        <v>21.1686618814689</v>
      </c>
      <c r="E70" s="70">
        <f t="shared" ref="E70" si="165">AVERAGE(D70:D72)</f>
        <v>21.222473124649266</v>
      </c>
      <c r="F70" s="71">
        <f t="shared" ref="F70" si="166">STDEV(D70:D72)</f>
        <v>5.9367644619753204E-2</v>
      </c>
      <c r="G70" s="71">
        <f>F70/E70</f>
        <v>2.7973952079505507E-3</v>
      </c>
      <c r="P70">
        <v>4</v>
      </c>
      <c r="Q70" t="s">
        <v>1</v>
      </c>
      <c r="R70" t="s">
        <v>34</v>
      </c>
      <c r="S70" s="18">
        <v>22.567968601490801</v>
      </c>
      <c r="T70" s="70">
        <f t="shared" ref="T70" si="167">AVERAGE(S70:S72)</f>
        <v>22.621913588077533</v>
      </c>
      <c r="U70" s="71">
        <f t="shared" ref="U70" si="168">STDEV(S70:S72)</f>
        <v>0.11011289506752912</v>
      </c>
      <c r="V70" s="71">
        <f>U70/T70</f>
        <v>4.8675322995470251E-3</v>
      </c>
      <c r="AE70">
        <v>4</v>
      </c>
      <c r="AF70" t="s">
        <v>1</v>
      </c>
      <c r="AG70" t="s">
        <v>34</v>
      </c>
      <c r="AH70" s="18">
        <v>23.264319840141599</v>
      </c>
      <c r="AI70" s="70">
        <f t="shared" ref="AI70" si="169">AVERAGE(AH70:AH72)</f>
        <v>23.301463107269729</v>
      </c>
      <c r="AJ70" s="71">
        <f t="shared" ref="AJ70" si="170">STDEV(AH70:AH72)</f>
        <v>3.2395155616628209E-2</v>
      </c>
      <c r="AK70" s="71">
        <f>AJ70/AI70</f>
        <v>1.3902627258852846E-3</v>
      </c>
    </row>
    <row r="71" spans="1:37">
      <c r="A71">
        <v>4</v>
      </c>
      <c r="B71" t="s">
        <v>1</v>
      </c>
      <c r="C71" t="s">
        <v>34</v>
      </c>
      <c r="D71" s="18">
        <v>21.2125985911523</v>
      </c>
      <c r="E71" s="71"/>
      <c r="F71" s="71"/>
      <c r="G71" s="71"/>
      <c r="P71">
        <v>4</v>
      </c>
      <c r="Q71" t="s">
        <v>1</v>
      </c>
      <c r="R71" t="s">
        <v>34</v>
      </c>
      <c r="S71" s="18">
        <v>22.7485971814389</v>
      </c>
      <c r="T71" s="71"/>
      <c r="U71" s="71"/>
      <c r="V71" s="71"/>
      <c r="AE71">
        <v>4</v>
      </c>
      <c r="AF71" t="s">
        <v>1</v>
      </c>
      <c r="AG71" t="s">
        <v>34</v>
      </c>
      <c r="AH71" s="18">
        <v>23.3161968523894</v>
      </c>
      <c r="AI71" s="71"/>
      <c r="AJ71" s="71"/>
      <c r="AK71" s="71"/>
    </row>
    <row r="72" spans="1:37">
      <c r="A72">
        <v>4</v>
      </c>
      <c r="B72" t="s">
        <v>1</v>
      </c>
      <c r="C72" t="s">
        <v>34</v>
      </c>
      <c r="D72" s="18">
        <v>21.286158901326601</v>
      </c>
      <c r="E72" s="71"/>
      <c r="F72" s="71"/>
      <c r="G72" s="71"/>
      <c r="P72">
        <v>4</v>
      </c>
      <c r="Q72" t="s">
        <v>1</v>
      </c>
      <c r="R72" t="s">
        <v>34</v>
      </c>
      <c r="S72" s="18">
        <v>22.549174981302901</v>
      </c>
      <c r="T72" s="71"/>
      <c r="U72" s="71"/>
      <c r="V72" s="71"/>
      <c r="AE72">
        <v>4</v>
      </c>
      <c r="AF72" t="s">
        <v>1</v>
      </c>
      <c r="AG72" t="s">
        <v>34</v>
      </c>
      <c r="AH72" s="18">
        <v>23.323872629278199</v>
      </c>
      <c r="AI72" s="71"/>
      <c r="AJ72" s="71"/>
      <c r="AK72" s="71"/>
    </row>
    <row r="73" spans="1:37">
      <c r="A73">
        <v>4</v>
      </c>
      <c r="B73" t="s">
        <v>2</v>
      </c>
      <c r="C73" t="s">
        <v>34</v>
      </c>
      <c r="D73" s="18">
        <v>20.8009712274688</v>
      </c>
      <c r="E73" s="70">
        <f t="shared" ref="E73" si="171">AVERAGE(D73:D75)</f>
        <v>20.850396512280067</v>
      </c>
      <c r="F73" s="71">
        <f t="shared" ref="F73" si="172">STDEV(D73:D75)</f>
        <v>8.2670708896662379E-2</v>
      </c>
      <c r="G73" s="71">
        <f t="shared" ref="G73" si="173">F73/E73</f>
        <v>3.9649466065536246E-3</v>
      </c>
      <c r="P73">
        <v>4</v>
      </c>
      <c r="Q73" t="s">
        <v>2</v>
      </c>
      <c r="R73" t="s">
        <v>34</v>
      </c>
      <c r="S73" s="18">
        <v>22.153916963095298</v>
      </c>
      <c r="T73" s="70">
        <f t="shared" ref="T73" si="174">AVERAGE(S73:S75)</f>
        <v>22.245002723914467</v>
      </c>
      <c r="U73" s="71">
        <f t="shared" ref="U73" si="175">STDEV(S73:S75)</f>
        <v>7.8991491193732208E-2</v>
      </c>
      <c r="V73" s="71">
        <f t="shared" ref="V73" si="176">U73/T73</f>
        <v>3.5509769171128257E-3</v>
      </c>
      <c r="AE73">
        <v>4</v>
      </c>
      <c r="AF73" t="s">
        <v>2</v>
      </c>
      <c r="AG73" t="s">
        <v>34</v>
      </c>
      <c r="AH73" s="18">
        <v>22.8189688688059</v>
      </c>
      <c r="AI73" s="70">
        <f t="shared" ref="AI73" si="177">AVERAGE(AH73:AH75)</f>
        <v>22.986077323196369</v>
      </c>
      <c r="AJ73" s="71">
        <f t="shared" ref="AJ73" si="178">STDEV(AH73:AH75)</f>
        <v>0.14551404480831448</v>
      </c>
      <c r="AK73" s="71">
        <f t="shared" ref="AK73" si="179">AJ73/AI73</f>
        <v>6.3305296837868541E-3</v>
      </c>
    </row>
    <row r="74" spans="1:37">
      <c r="A74">
        <v>4</v>
      </c>
      <c r="B74" t="s">
        <v>2</v>
      </c>
      <c r="C74" t="s">
        <v>34</v>
      </c>
      <c r="D74" s="18">
        <v>20.9458361087094</v>
      </c>
      <c r="E74" s="71"/>
      <c r="F74" s="71"/>
      <c r="G74" s="71"/>
      <c r="P74">
        <v>4</v>
      </c>
      <c r="Q74" t="s">
        <v>2</v>
      </c>
      <c r="R74" t="s">
        <v>34</v>
      </c>
      <c r="S74" s="18">
        <v>22.286399062028998</v>
      </c>
      <c r="T74" s="71"/>
      <c r="U74" s="71"/>
      <c r="V74" s="71"/>
      <c r="AE74">
        <v>4</v>
      </c>
      <c r="AF74" t="s">
        <v>2</v>
      </c>
      <c r="AG74" t="s">
        <v>34</v>
      </c>
      <c r="AH74" s="18">
        <v>23.054452268791401</v>
      </c>
      <c r="AI74" s="71"/>
      <c r="AJ74" s="71"/>
      <c r="AK74" s="71"/>
    </row>
    <row r="75" spans="1:37">
      <c r="A75">
        <v>4</v>
      </c>
      <c r="B75" t="s">
        <v>2</v>
      </c>
      <c r="C75" t="s">
        <v>34</v>
      </c>
      <c r="D75" s="18">
        <v>20.804382200662001</v>
      </c>
      <c r="E75" s="71"/>
      <c r="F75" s="71"/>
      <c r="G75" s="71"/>
      <c r="P75">
        <v>4</v>
      </c>
      <c r="Q75" t="s">
        <v>2</v>
      </c>
      <c r="R75" t="s">
        <v>34</v>
      </c>
      <c r="S75" s="18">
        <v>22.294692146619099</v>
      </c>
      <c r="T75" s="71"/>
      <c r="U75" s="71"/>
      <c r="V75" s="71"/>
      <c r="AE75">
        <v>4</v>
      </c>
      <c r="AF75" t="s">
        <v>2</v>
      </c>
      <c r="AG75" t="s">
        <v>34</v>
      </c>
      <c r="AH75" s="18">
        <v>23.084810831991799</v>
      </c>
      <c r="AI75" s="71"/>
      <c r="AJ75" s="71"/>
      <c r="AK75" s="71"/>
    </row>
    <row r="76" spans="1:37">
      <c r="A76">
        <v>6</v>
      </c>
      <c r="B76" t="s">
        <v>23</v>
      </c>
      <c r="C76" t="s">
        <v>24</v>
      </c>
      <c r="D76" s="18">
        <v>18.1629788256929</v>
      </c>
      <c r="E76" s="70">
        <f>AVERAGE(D76:D78)</f>
        <v>17.987691803362534</v>
      </c>
      <c r="F76" s="71">
        <f t="shared" ref="F76" si="180">STDEV(D76:D78)</f>
        <v>0.16473634508400919</v>
      </c>
      <c r="G76" s="71">
        <f t="shared" ref="G76" si="181">F76/E76</f>
        <v>9.158281500754541E-3</v>
      </c>
      <c r="P76">
        <v>6</v>
      </c>
      <c r="Q76" t="s">
        <v>23</v>
      </c>
      <c r="R76" t="s">
        <v>24</v>
      </c>
      <c r="S76" s="18">
        <v>20.0262268307388</v>
      </c>
      <c r="T76" s="70">
        <f>AVERAGE(S76:S78)</f>
        <v>19.966265695189065</v>
      </c>
      <c r="U76" s="71">
        <f t="shared" ref="U76" si="182">STDEV(S76:S78)</f>
        <v>7.5732895880497419E-2</v>
      </c>
      <c r="V76" s="71">
        <f t="shared" ref="V76" si="183">U76/T76</f>
        <v>3.7930425767471131E-3</v>
      </c>
      <c r="AE76">
        <v>6</v>
      </c>
      <c r="AF76" t="s">
        <v>23</v>
      </c>
      <c r="AG76" t="s">
        <v>24</v>
      </c>
      <c r="AH76" s="18">
        <v>20.410872107029299</v>
      </c>
      <c r="AI76" s="70">
        <f>AVERAGE(AH76:AH78)</f>
        <v>20.412693508890268</v>
      </c>
      <c r="AJ76" s="71">
        <f t="shared" ref="AJ76" si="184">STDEV(AH76:AH78)</f>
        <v>0.15009555243956338</v>
      </c>
      <c r="AK76" s="71">
        <f t="shared" ref="AK76" si="185">AJ76/AI76</f>
        <v>7.3530498253056506E-3</v>
      </c>
    </row>
    <row r="77" spans="1:37">
      <c r="A77">
        <v>6</v>
      </c>
      <c r="B77" t="s">
        <v>23</v>
      </c>
      <c r="C77" t="s">
        <v>24</v>
      </c>
      <c r="D77" s="18">
        <v>17.964031948263202</v>
      </c>
      <c r="E77" s="71"/>
      <c r="F77" s="71"/>
      <c r="G77" s="71"/>
      <c r="P77">
        <v>6</v>
      </c>
      <c r="Q77" t="s">
        <v>23</v>
      </c>
      <c r="R77" t="s">
        <v>24</v>
      </c>
      <c r="S77" s="18">
        <v>19.9914119646728</v>
      </c>
      <c r="T77" s="71"/>
      <c r="U77" s="71"/>
      <c r="V77" s="71"/>
      <c r="AE77">
        <v>6</v>
      </c>
      <c r="AF77" t="s">
        <v>23</v>
      </c>
      <c r="AG77" t="s">
        <v>24</v>
      </c>
      <c r="AH77" s="18">
        <v>20.5636914735495</v>
      </c>
      <c r="AI77" s="71"/>
      <c r="AJ77" s="71"/>
      <c r="AK77" s="71"/>
    </row>
    <row r="78" spans="1:37">
      <c r="A78">
        <v>6</v>
      </c>
      <c r="B78" t="s">
        <v>23</v>
      </c>
      <c r="C78" t="s">
        <v>24</v>
      </c>
      <c r="D78" s="18">
        <v>17.8360646361315</v>
      </c>
      <c r="E78" s="71"/>
      <c r="F78" s="71"/>
      <c r="G78" s="71"/>
      <c r="P78">
        <v>6</v>
      </c>
      <c r="Q78" t="s">
        <v>23</v>
      </c>
      <c r="R78" t="s">
        <v>24</v>
      </c>
      <c r="S78" s="18">
        <v>19.8811582901556</v>
      </c>
      <c r="T78" s="71"/>
      <c r="U78" s="71"/>
      <c r="V78" s="71"/>
      <c r="AE78">
        <v>6</v>
      </c>
      <c r="AF78" t="s">
        <v>23</v>
      </c>
      <c r="AG78" t="s">
        <v>24</v>
      </c>
      <c r="AH78" s="18">
        <v>20.263516946092</v>
      </c>
      <c r="AI78" s="71"/>
      <c r="AJ78" s="71"/>
      <c r="AK78" s="71"/>
    </row>
    <row r="79" spans="1:37">
      <c r="A79">
        <v>6</v>
      </c>
      <c r="B79" t="s">
        <v>1</v>
      </c>
      <c r="C79" t="s">
        <v>24</v>
      </c>
      <c r="D79" s="18">
        <v>20.774126183912699</v>
      </c>
      <c r="E79" s="70">
        <f>AVERAGE(D79:D81)</f>
        <v>20.703621466067897</v>
      </c>
      <c r="F79" s="71">
        <f t="shared" ref="F79" si="186">STDEV(D79:D81)</f>
        <v>7.1805763973587358E-2</v>
      </c>
      <c r="G79" s="71">
        <f t="shared" ref="G79" si="187">F79/E79</f>
        <v>3.4682707125066538E-3</v>
      </c>
      <c r="P79">
        <v>6</v>
      </c>
      <c r="Q79" t="s">
        <v>1</v>
      </c>
      <c r="R79" t="s">
        <v>24</v>
      </c>
      <c r="S79" s="18">
        <v>21.857343412582701</v>
      </c>
      <c r="T79" s="70">
        <f>AVERAGE(S79:S81)</f>
        <v>21.843934127275102</v>
      </c>
      <c r="U79" s="71">
        <f t="shared" ref="U79" si="188">STDEV(S79:S81)</f>
        <v>6.6603675344237473E-2</v>
      </c>
      <c r="V79" s="71">
        <f t="shared" ref="V79" si="189">U79/T79</f>
        <v>3.0490695932411638E-3</v>
      </c>
      <c r="AE79">
        <v>6</v>
      </c>
      <c r="AF79" t="s">
        <v>1</v>
      </c>
      <c r="AG79" t="s">
        <v>24</v>
      </c>
      <c r="AH79" s="18">
        <v>22.303141837467798</v>
      </c>
      <c r="AI79" s="70">
        <f>AVERAGE(AH79:AH81)</f>
        <v>22.456280640877036</v>
      </c>
      <c r="AJ79" s="71">
        <f t="shared" ref="AJ79" si="190">STDEV(AH79:AH81)</f>
        <v>0.28220247360278583</v>
      </c>
      <c r="AK79" s="71">
        <f t="shared" ref="AK79" si="191">AJ79/AI79</f>
        <v>1.2566750394501853E-2</v>
      </c>
    </row>
    <row r="80" spans="1:37">
      <c r="A80">
        <v>6</v>
      </c>
      <c r="B80" t="s">
        <v>1</v>
      </c>
      <c r="C80" t="s">
        <v>24</v>
      </c>
      <c r="D80" s="18">
        <v>20.630581790344099</v>
      </c>
      <c r="E80" s="71"/>
      <c r="F80" s="71"/>
      <c r="G80" s="71"/>
      <c r="P80">
        <v>6</v>
      </c>
      <c r="Q80" t="s">
        <v>1</v>
      </c>
      <c r="R80" t="s">
        <v>24</v>
      </c>
      <c r="S80" s="18">
        <v>21.9028129647822</v>
      </c>
      <c r="T80" s="71"/>
      <c r="U80" s="71"/>
      <c r="V80" s="71"/>
      <c r="AE80">
        <v>6</v>
      </c>
      <c r="AF80" t="s">
        <v>1</v>
      </c>
      <c r="AG80" t="s">
        <v>24</v>
      </c>
      <c r="AH80" s="18">
        <v>22.781947646494899</v>
      </c>
      <c r="AI80" s="71"/>
      <c r="AJ80" s="71"/>
      <c r="AK80" s="71"/>
    </row>
    <row r="81" spans="1:37">
      <c r="A81">
        <v>6</v>
      </c>
      <c r="B81" t="s">
        <v>1</v>
      </c>
      <c r="C81" t="s">
        <v>24</v>
      </c>
      <c r="D81" s="18">
        <v>20.706156423946901</v>
      </c>
      <c r="E81" s="71"/>
      <c r="F81" s="71"/>
      <c r="G81" s="71"/>
      <c r="P81">
        <v>6</v>
      </c>
      <c r="Q81" t="s">
        <v>1</v>
      </c>
      <c r="R81" t="s">
        <v>24</v>
      </c>
      <c r="S81" s="18">
        <v>21.771646004460401</v>
      </c>
      <c r="T81" s="71"/>
      <c r="U81" s="71"/>
      <c r="V81" s="71"/>
      <c r="AE81">
        <v>6</v>
      </c>
      <c r="AF81" t="s">
        <v>1</v>
      </c>
      <c r="AG81" t="s">
        <v>24</v>
      </c>
      <c r="AH81" s="18">
        <v>22.283752438668401</v>
      </c>
      <c r="AI81" s="71"/>
      <c r="AJ81" s="71"/>
      <c r="AK81" s="71"/>
    </row>
    <row r="82" spans="1:37">
      <c r="A82">
        <v>6</v>
      </c>
      <c r="B82" t="s">
        <v>2</v>
      </c>
      <c r="C82" t="s">
        <v>24</v>
      </c>
      <c r="D82" s="18">
        <v>20.0214854793489</v>
      </c>
      <c r="E82" s="70">
        <f t="shared" ref="E82" si="192">AVERAGE(D82:D84)</f>
        <v>19.998874327645137</v>
      </c>
      <c r="F82" s="71">
        <f t="shared" ref="F82" si="193">STDEV(D82:D84)</f>
        <v>0.16164796115318147</v>
      </c>
      <c r="G82" s="71">
        <f t="shared" ref="G82" si="194">F82/E82</f>
        <v>8.0828529898670301E-3</v>
      </c>
      <c r="P82">
        <v>6</v>
      </c>
      <c r="Q82" t="s">
        <v>2</v>
      </c>
      <c r="R82" t="s">
        <v>24</v>
      </c>
      <c r="S82" s="18">
        <v>21.125589274339301</v>
      </c>
      <c r="T82" s="70">
        <f t="shared" ref="T82" si="195">AVERAGE(S82:S84)</f>
        <v>21.106084064196565</v>
      </c>
      <c r="U82" s="71">
        <f t="shared" ref="U82" si="196">STDEV(S82:S84)</f>
        <v>0.12960300122845669</v>
      </c>
      <c r="V82" s="71">
        <f t="shared" ref="V82" si="197">U82/T82</f>
        <v>6.1405517401643224E-3</v>
      </c>
      <c r="AE82">
        <v>6</v>
      </c>
      <c r="AF82" t="s">
        <v>2</v>
      </c>
      <c r="AG82" t="s">
        <v>24</v>
      </c>
      <c r="AH82" s="18">
        <v>21.649329104859099</v>
      </c>
      <c r="AI82" s="70">
        <f t="shared" ref="AI82" si="198">AVERAGE(AH82:AH84)</f>
        <v>21.679871210975701</v>
      </c>
      <c r="AJ82" s="71">
        <f t="shared" ref="AJ82" si="199">STDEV(AH82:AH84)</f>
        <v>4.2310502361702008E-2</v>
      </c>
      <c r="AK82" s="71">
        <f t="shared" ref="AK82" si="200">AJ82/AI82</f>
        <v>1.9516030307542508E-3</v>
      </c>
    </row>
    <row r="83" spans="1:37">
      <c r="A83">
        <v>6</v>
      </c>
      <c r="B83" t="s">
        <v>2</v>
      </c>
      <c r="C83" t="s">
        <v>24</v>
      </c>
      <c r="D83" s="18">
        <v>20.148026270186602</v>
      </c>
      <c r="E83" s="71"/>
      <c r="F83" s="71"/>
      <c r="G83" s="71"/>
      <c r="P83">
        <v>6</v>
      </c>
      <c r="Q83" t="s">
        <v>2</v>
      </c>
      <c r="R83" t="s">
        <v>24</v>
      </c>
      <c r="S83" s="18">
        <v>21.2248289221756</v>
      </c>
      <c r="T83" s="71"/>
      <c r="U83" s="71"/>
      <c r="V83" s="71"/>
      <c r="AE83">
        <v>6</v>
      </c>
      <c r="AF83" t="s">
        <v>2</v>
      </c>
      <c r="AG83" t="s">
        <v>24</v>
      </c>
      <c r="AH83" s="18">
        <v>21.728165943804299</v>
      </c>
      <c r="AI83" s="71"/>
      <c r="AJ83" s="71"/>
      <c r="AK83" s="71"/>
    </row>
    <row r="84" spans="1:37">
      <c r="A84">
        <v>6</v>
      </c>
      <c r="B84" t="s">
        <v>2</v>
      </c>
      <c r="C84" t="s">
        <v>24</v>
      </c>
      <c r="D84" s="18">
        <v>19.827111233399901</v>
      </c>
      <c r="E84" s="71"/>
      <c r="F84" s="71"/>
      <c r="G84" s="71"/>
      <c r="P84">
        <v>6</v>
      </c>
      <c r="Q84" t="s">
        <v>2</v>
      </c>
      <c r="R84" t="s">
        <v>24</v>
      </c>
      <c r="S84" s="18">
        <v>20.967833996074798</v>
      </c>
      <c r="T84" s="71"/>
      <c r="U84" s="71"/>
      <c r="V84" s="71"/>
      <c r="AE84">
        <v>6</v>
      </c>
      <c r="AF84" t="s">
        <v>2</v>
      </c>
      <c r="AG84" t="s">
        <v>24</v>
      </c>
      <c r="AH84" s="18">
        <v>21.662118584263698</v>
      </c>
      <c r="AI84" s="71"/>
      <c r="AJ84" s="71"/>
      <c r="AK84" s="71"/>
    </row>
    <row r="85" spans="1:37">
      <c r="A85">
        <v>6</v>
      </c>
      <c r="B85" t="s">
        <v>23</v>
      </c>
      <c r="C85" t="s">
        <v>34</v>
      </c>
      <c r="D85" s="18">
        <v>17.608422075624802</v>
      </c>
      <c r="E85" s="70">
        <f t="shared" ref="E85" si="201">AVERAGE(D85:D87)</f>
        <v>17.723165029616467</v>
      </c>
      <c r="F85" s="71">
        <f t="shared" ref="F85" si="202">STDEV(D85:D87)</f>
        <v>0.11189206970602707</v>
      </c>
      <c r="G85" s="71">
        <f t="shared" ref="G85" si="203">F85/E85</f>
        <v>6.31332324215504E-3</v>
      </c>
      <c r="P85">
        <v>6</v>
      </c>
      <c r="Q85" t="s">
        <v>23</v>
      </c>
      <c r="R85" t="s">
        <v>34</v>
      </c>
      <c r="S85" s="18">
        <v>19.565536316787799</v>
      </c>
      <c r="T85" s="70">
        <f t="shared" ref="T85" si="204">AVERAGE(S85:S87)</f>
        <v>19.711339690957299</v>
      </c>
      <c r="U85" s="71">
        <f t="shared" ref="U85" si="205">STDEV(S85:S87)</f>
        <v>0.12890765074454222</v>
      </c>
      <c r="V85" s="71">
        <f t="shared" ref="V85" si="206">U85/T85</f>
        <v>6.5397711553659343E-3</v>
      </c>
      <c r="AE85">
        <v>6</v>
      </c>
      <c r="AF85" t="s">
        <v>23</v>
      </c>
      <c r="AG85" t="s">
        <v>34</v>
      </c>
      <c r="AH85" s="18">
        <v>20.087891832393801</v>
      </c>
      <c r="AI85" s="70">
        <f t="shared" ref="AI85" si="207">AVERAGE(AH85:AH87)</f>
        <v>20.102131071945266</v>
      </c>
      <c r="AJ85" s="71">
        <f t="shared" ref="AJ85" si="208">STDEV(AH85:AH87)</f>
        <v>2.0256562917448186E-2</v>
      </c>
      <c r="AK85" s="71">
        <f t="shared" ref="AK85" si="209">AJ85/AI85</f>
        <v>1.0076823618824398E-3</v>
      </c>
    </row>
    <row r="86" spans="1:37">
      <c r="A86">
        <v>6</v>
      </c>
      <c r="B86" t="s">
        <v>23</v>
      </c>
      <c r="C86" t="s">
        <v>34</v>
      </c>
      <c r="D86" s="18">
        <v>17.729103286364602</v>
      </c>
      <c r="E86" s="71"/>
      <c r="F86" s="71"/>
      <c r="G86" s="71"/>
      <c r="P86">
        <v>6</v>
      </c>
      <c r="Q86" t="s">
        <v>23</v>
      </c>
      <c r="R86" t="s">
        <v>34</v>
      </c>
      <c r="S86" s="18">
        <v>19.758295001010399</v>
      </c>
      <c r="T86" s="71"/>
      <c r="U86" s="71"/>
      <c r="V86" s="71"/>
      <c r="AE86">
        <v>6</v>
      </c>
      <c r="AF86" t="s">
        <v>23</v>
      </c>
      <c r="AG86" t="s">
        <v>34</v>
      </c>
      <c r="AH86" s="18">
        <v>20.125321204593199</v>
      </c>
      <c r="AI86" s="71"/>
      <c r="AJ86" s="71"/>
      <c r="AK86" s="71"/>
    </row>
    <row r="87" spans="1:37">
      <c r="A87">
        <v>6</v>
      </c>
      <c r="B87" t="s">
        <v>23</v>
      </c>
      <c r="C87" t="s">
        <v>34</v>
      </c>
      <c r="D87" s="18">
        <v>17.831969726859999</v>
      </c>
      <c r="E87" s="71"/>
      <c r="F87" s="71"/>
      <c r="G87" s="71"/>
      <c r="P87">
        <v>6</v>
      </c>
      <c r="Q87" t="s">
        <v>23</v>
      </c>
      <c r="R87" t="s">
        <v>34</v>
      </c>
      <c r="S87" s="18">
        <v>19.810187755073699</v>
      </c>
      <c r="T87" s="71"/>
      <c r="U87" s="71"/>
      <c r="V87" s="71"/>
      <c r="AE87">
        <v>6</v>
      </c>
      <c r="AF87" t="s">
        <v>23</v>
      </c>
      <c r="AG87" t="s">
        <v>34</v>
      </c>
      <c r="AH87" s="18">
        <v>20.093180178848801</v>
      </c>
      <c r="AI87" s="71"/>
      <c r="AJ87" s="71"/>
      <c r="AK87" s="71"/>
    </row>
    <row r="88" spans="1:37">
      <c r="A88">
        <v>6</v>
      </c>
      <c r="B88" t="s">
        <v>1</v>
      </c>
      <c r="C88" t="s">
        <v>34</v>
      </c>
      <c r="D88" s="18">
        <v>21.2454402783478</v>
      </c>
      <c r="E88" s="70">
        <f t="shared" ref="E88" si="210">AVERAGE(D88:D90)</f>
        <v>21.3181501614092</v>
      </c>
      <c r="F88" s="71">
        <f t="shared" ref="F88" si="211">STDEV(D88:D90)</f>
        <v>8.8505400971670423E-2</v>
      </c>
      <c r="G88" s="71">
        <f t="shared" ref="G88" si="212">F88/E88</f>
        <v>4.1516454430406318E-3</v>
      </c>
      <c r="P88">
        <v>6</v>
      </c>
      <c r="Q88" t="s">
        <v>1</v>
      </c>
      <c r="R88" t="s">
        <v>34</v>
      </c>
      <c r="S88" s="18">
        <v>22.6905014717988</v>
      </c>
      <c r="T88" s="70">
        <f t="shared" ref="T88" si="213">AVERAGE(S88:S90)</f>
        <v>22.715493668974403</v>
      </c>
      <c r="U88" s="71">
        <f t="shared" ref="U88" si="214">STDEV(S88:S90)</f>
        <v>6.5286965738441241E-2</v>
      </c>
      <c r="V88" s="71">
        <f t="shared" ref="V88" si="215">U88/T88</f>
        <v>2.8741160852520852E-3</v>
      </c>
      <c r="AE88">
        <v>6</v>
      </c>
      <c r="AF88" t="s">
        <v>1</v>
      </c>
      <c r="AG88" t="s">
        <v>34</v>
      </c>
      <c r="AH88" s="18">
        <v>23.035847148744999</v>
      </c>
      <c r="AI88" s="70">
        <f t="shared" ref="AI88" si="216">AVERAGE(AH88:AH90)</f>
        <v>23.139047737658263</v>
      </c>
      <c r="AJ88" s="71">
        <f t="shared" ref="AJ88" si="217">STDEV(AH88:AH90)</f>
        <v>0.10908531934343109</v>
      </c>
      <c r="AK88" s="71">
        <f t="shared" ref="AK88" si="218">AJ88/AI88</f>
        <v>4.7143391802549105E-3</v>
      </c>
    </row>
    <row r="89" spans="1:37">
      <c r="A89">
        <v>6</v>
      </c>
      <c r="B89" t="s">
        <v>1</v>
      </c>
      <c r="C89" t="s">
        <v>34</v>
      </c>
      <c r="D89" s="18">
        <v>21.292310563950899</v>
      </c>
      <c r="E89" s="71"/>
      <c r="F89" s="71"/>
      <c r="G89" s="71"/>
      <c r="P89">
        <v>6</v>
      </c>
      <c r="Q89" t="s">
        <v>1</v>
      </c>
      <c r="R89" t="s">
        <v>34</v>
      </c>
      <c r="S89" s="18">
        <v>22.789584657411801</v>
      </c>
      <c r="T89" s="71"/>
      <c r="U89" s="71"/>
      <c r="V89" s="71"/>
      <c r="AE89">
        <v>6</v>
      </c>
      <c r="AF89" t="s">
        <v>1</v>
      </c>
      <c r="AG89" t="s">
        <v>34</v>
      </c>
      <c r="AH89" s="18">
        <v>23.2531927020095</v>
      </c>
      <c r="AI89" s="71"/>
      <c r="AJ89" s="71"/>
      <c r="AK89" s="71"/>
    </row>
    <row r="90" spans="1:37">
      <c r="A90">
        <v>6</v>
      </c>
      <c r="B90" t="s">
        <v>1</v>
      </c>
      <c r="C90" t="s">
        <v>34</v>
      </c>
      <c r="D90" s="18">
        <v>21.416699641928901</v>
      </c>
      <c r="E90" s="71"/>
      <c r="F90" s="71"/>
      <c r="G90" s="71"/>
      <c r="P90">
        <v>6</v>
      </c>
      <c r="Q90" t="s">
        <v>1</v>
      </c>
      <c r="R90" t="s">
        <v>34</v>
      </c>
      <c r="S90" s="18">
        <v>22.666394877712602</v>
      </c>
      <c r="T90" s="71"/>
      <c r="U90" s="71"/>
      <c r="V90" s="71"/>
      <c r="AE90">
        <v>6</v>
      </c>
      <c r="AF90" t="s">
        <v>1</v>
      </c>
      <c r="AG90" t="s">
        <v>34</v>
      </c>
      <c r="AH90" s="18">
        <v>23.128103362220301</v>
      </c>
      <c r="AI90" s="71"/>
      <c r="AJ90" s="71"/>
      <c r="AK90" s="71"/>
    </row>
    <row r="91" spans="1:37">
      <c r="A91">
        <v>6</v>
      </c>
      <c r="B91" t="s">
        <v>2</v>
      </c>
      <c r="C91" t="s">
        <v>34</v>
      </c>
      <c r="D91" s="18">
        <v>20.745247787232099</v>
      </c>
      <c r="E91" s="70">
        <f t="shared" ref="E91" si="219">AVERAGE(D91:D93)</f>
        <v>20.833499909814964</v>
      </c>
      <c r="F91" s="71">
        <f t="shared" ref="F91" si="220">STDEV(D91:D93)</f>
        <v>0.16058378206870799</v>
      </c>
      <c r="G91" s="71">
        <f t="shared" ref="G91" si="221">F91/E91</f>
        <v>7.7079599089855582E-3</v>
      </c>
      <c r="P91">
        <v>6</v>
      </c>
      <c r="Q91" t="s">
        <v>2</v>
      </c>
      <c r="R91" t="s">
        <v>34</v>
      </c>
      <c r="S91" s="18">
        <v>22.298265989415501</v>
      </c>
      <c r="T91" s="70">
        <f t="shared" ref="T91" si="222">AVERAGE(S91:S93)</f>
        <v>22.346513095488035</v>
      </c>
      <c r="U91" s="71">
        <f t="shared" ref="U91" si="223">STDEV(S91:S93)</f>
        <v>4.3637008417042378E-2</v>
      </c>
      <c r="V91" s="71">
        <f t="shared" ref="V91" si="224">U91/T91</f>
        <v>1.9527435099417406E-3</v>
      </c>
      <c r="AE91">
        <v>6</v>
      </c>
      <c r="AF91" t="s">
        <v>2</v>
      </c>
      <c r="AG91" t="s">
        <v>34</v>
      </c>
      <c r="AH91" s="18">
        <v>22.885344256084</v>
      </c>
      <c r="AI91" s="70">
        <f t="shared" ref="AI91" si="225">AVERAGE(AH91:AH93)</f>
        <v>22.82449454817927</v>
      </c>
      <c r="AJ91" s="71">
        <f t="shared" ref="AJ91" si="226">STDEV(AH91:AH93)</f>
        <v>0.15685577824489305</v>
      </c>
      <c r="AK91" s="71">
        <f t="shared" ref="AK91" si="227">AJ91/AI91</f>
        <v>6.8722563785056775E-3</v>
      </c>
    </row>
    <row r="92" spans="1:37">
      <c r="A92">
        <v>6</v>
      </c>
      <c r="B92" t="s">
        <v>2</v>
      </c>
      <c r="C92" t="s">
        <v>34</v>
      </c>
      <c r="D92" s="18">
        <v>20.736396288644801</v>
      </c>
      <c r="E92" s="71"/>
      <c r="F92" s="71"/>
      <c r="G92" s="71"/>
      <c r="P92">
        <v>6</v>
      </c>
      <c r="Q92" t="s">
        <v>2</v>
      </c>
      <c r="R92" t="s">
        <v>34</v>
      </c>
      <c r="S92" s="18">
        <v>22.358052886355999</v>
      </c>
      <c r="T92" s="71"/>
      <c r="U92" s="71"/>
      <c r="V92" s="71"/>
      <c r="AE92">
        <v>6</v>
      </c>
      <c r="AF92" t="s">
        <v>2</v>
      </c>
      <c r="AG92" t="s">
        <v>34</v>
      </c>
      <c r="AH92" s="18">
        <v>22.646331006149801</v>
      </c>
      <c r="AI92" s="71"/>
      <c r="AJ92" s="71"/>
      <c r="AK92" s="71"/>
    </row>
    <row r="93" spans="1:37">
      <c r="A93">
        <v>6</v>
      </c>
      <c r="B93" t="s">
        <v>2</v>
      </c>
      <c r="C93" t="s">
        <v>34</v>
      </c>
      <c r="D93" s="18">
        <v>21.018855653568</v>
      </c>
      <c r="E93" s="71"/>
      <c r="F93" s="71"/>
      <c r="G93" s="71"/>
      <c r="P93">
        <v>6</v>
      </c>
      <c r="Q93" t="s">
        <v>2</v>
      </c>
      <c r="R93" t="s">
        <v>34</v>
      </c>
      <c r="S93" s="18">
        <v>22.383220410692601</v>
      </c>
      <c r="T93" s="71"/>
      <c r="U93" s="71"/>
      <c r="V93" s="71"/>
      <c r="AE93">
        <v>6</v>
      </c>
      <c r="AF93" t="s">
        <v>2</v>
      </c>
      <c r="AG93" t="s">
        <v>34</v>
      </c>
      <c r="AH93" s="18">
        <v>22.941808382304</v>
      </c>
      <c r="AI93" s="71"/>
      <c r="AJ93" s="71"/>
      <c r="AK93" s="71"/>
    </row>
  </sheetData>
  <mergeCells count="285">
    <mergeCell ref="E82:E84"/>
    <mergeCell ref="F82:F84"/>
    <mergeCell ref="G82:G84"/>
    <mergeCell ref="E91:E93"/>
    <mergeCell ref="F91:F93"/>
    <mergeCell ref="G91:G93"/>
    <mergeCell ref="E85:E87"/>
    <mergeCell ref="F85:F87"/>
    <mergeCell ref="G85:G87"/>
    <mergeCell ref="E88:E90"/>
    <mergeCell ref="F88:F90"/>
    <mergeCell ref="G88:G90"/>
    <mergeCell ref="E73:E75"/>
    <mergeCell ref="F73:F75"/>
    <mergeCell ref="G73:G75"/>
    <mergeCell ref="E76:E78"/>
    <mergeCell ref="F76:F78"/>
    <mergeCell ref="G76:G78"/>
    <mergeCell ref="E79:E81"/>
    <mergeCell ref="F79:F81"/>
    <mergeCell ref="G79:G81"/>
    <mergeCell ref="E64:E66"/>
    <mergeCell ref="F64:F66"/>
    <mergeCell ref="G64:G66"/>
    <mergeCell ref="E67:E69"/>
    <mergeCell ref="F67:F69"/>
    <mergeCell ref="G67:G69"/>
    <mergeCell ref="E70:E72"/>
    <mergeCell ref="F70:F72"/>
    <mergeCell ref="G70:G72"/>
    <mergeCell ref="E55:E57"/>
    <mergeCell ref="F55:F57"/>
    <mergeCell ref="G55:G57"/>
    <mergeCell ref="E58:E60"/>
    <mergeCell ref="F58:F60"/>
    <mergeCell ref="G58:G60"/>
    <mergeCell ref="E61:E63"/>
    <mergeCell ref="F61:F63"/>
    <mergeCell ref="G61:G63"/>
    <mergeCell ref="E46:E48"/>
    <mergeCell ref="F46:F48"/>
    <mergeCell ref="G46:G48"/>
    <mergeCell ref="E49:E51"/>
    <mergeCell ref="F49:F51"/>
    <mergeCell ref="G49:G51"/>
    <mergeCell ref="E52:E54"/>
    <mergeCell ref="F52:F54"/>
    <mergeCell ref="G52:G54"/>
    <mergeCell ref="E37:E39"/>
    <mergeCell ref="F37:F39"/>
    <mergeCell ref="G37:G39"/>
    <mergeCell ref="E40:E42"/>
    <mergeCell ref="F40:F42"/>
    <mergeCell ref="G40:G42"/>
    <mergeCell ref="E43:E45"/>
    <mergeCell ref="F43:F45"/>
    <mergeCell ref="G43:G45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19:E21"/>
    <mergeCell ref="F19:F21"/>
    <mergeCell ref="G19:G21"/>
    <mergeCell ref="I20:J20"/>
    <mergeCell ref="E22:E24"/>
    <mergeCell ref="F22:F24"/>
    <mergeCell ref="G22:G24"/>
    <mergeCell ref="E25:E27"/>
    <mergeCell ref="F25:F27"/>
    <mergeCell ref="G25:G27"/>
    <mergeCell ref="E10:E12"/>
    <mergeCell ref="F10:F12"/>
    <mergeCell ref="G10:G12"/>
    <mergeCell ref="E13:E15"/>
    <mergeCell ref="F13:F15"/>
    <mergeCell ref="G13:G15"/>
    <mergeCell ref="E16:E18"/>
    <mergeCell ref="F16:F18"/>
    <mergeCell ref="G16:G18"/>
    <mergeCell ref="AA5:AB5"/>
    <mergeCell ref="AA6:AB6"/>
    <mergeCell ref="I3:J3"/>
    <mergeCell ref="E4:E6"/>
    <mergeCell ref="F4:F6"/>
    <mergeCell ref="G4:G6"/>
    <mergeCell ref="L5:M5"/>
    <mergeCell ref="L6:M6"/>
    <mergeCell ref="E7:E9"/>
    <mergeCell ref="F7:F9"/>
    <mergeCell ref="G7:G9"/>
    <mergeCell ref="I8:J8"/>
    <mergeCell ref="T7:T9"/>
    <mergeCell ref="U7:U9"/>
    <mergeCell ref="V7:V9"/>
    <mergeCell ref="X8:Y8"/>
    <mergeCell ref="T10:T12"/>
    <mergeCell ref="U10:U12"/>
    <mergeCell ref="V10:V12"/>
    <mergeCell ref="X3:Y3"/>
    <mergeCell ref="T4:T6"/>
    <mergeCell ref="U4:U6"/>
    <mergeCell ref="V4:V6"/>
    <mergeCell ref="T19:T21"/>
    <mergeCell ref="U19:U21"/>
    <mergeCell ref="V19:V21"/>
    <mergeCell ref="X20:Y20"/>
    <mergeCell ref="T22:T24"/>
    <mergeCell ref="U22:U24"/>
    <mergeCell ref="V22:V24"/>
    <mergeCell ref="T13:T15"/>
    <mergeCell ref="U13:U15"/>
    <mergeCell ref="V13:V15"/>
    <mergeCell ref="T16:T18"/>
    <mergeCell ref="U16:U18"/>
    <mergeCell ref="V16:V18"/>
    <mergeCell ref="T31:T33"/>
    <mergeCell ref="U31:U33"/>
    <mergeCell ref="V31:V33"/>
    <mergeCell ref="T34:T36"/>
    <mergeCell ref="U34:U36"/>
    <mergeCell ref="V34:V36"/>
    <mergeCell ref="T25:T27"/>
    <mergeCell ref="U25:U27"/>
    <mergeCell ref="V25:V27"/>
    <mergeCell ref="T28:T30"/>
    <mergeCell ref="U28:U30"/>
    <mergeCell ref="V28:V30"/>
    <mergeCell ref="T43:T45"/>
    <mergeCell ref="U43:U45"/>
    <mergeCell ref="V43:V45"/>
    <mergeCell ref="T46:T48"/>
    <mergeCell ref="U46:U48"/>
    <mergeCell ref="V46:V48"/>
    <mergeCell ref="T37:T39"/>
    <mergeCell ref="U37:U39"/>
    <mergeCell ref="V37:V39"/>
    <mergeCell ref="T40:T42"/>
    <mergeCell ref="U40:U42"/>
    <mergeCell ref="V40:V42"/>
    <mergeCell ref="T55:T57"/>
    <mergeCell ref="U55:U57"/>
    <mergeCell ref="V55:V57"/>
    <mergeCell ref="T58:T60"/>
    <mergeCell ref="U58:U60"/>
    <mergeCell ref="V58:V60"/>
    <mergeCell ref="T49:T51"/>
    <mergeCell ref="U49:U51"/>
    <mergeCell ref="V49:V51"/>
    <mergeCell ref="T52:T54"/>
    <mergeCell ref="U52:U54"/>
    <mergeCell ref="V52:V54"/>
    <mergeCell ref="T67:T69"/>
    <mergeCell ref="U67:U69"/>
    <mergeCell ref="V67:V69"/>
    <mergeCell ref="T70:T72"/>
    <mergeCell ref="U70:U72"/>
    <mergeCell ref="V70:V72"/>
    <mergeCell ref="T61:T63"/>
    <mergeCell ref="U61:U63"/>
    <mergeCell ref="V61:V63"/>
    <mergeCell ref="T64:T66"/>
    <mergeCell ref="U64:U66"/>
    <mergeCell ref="V64:V66"/>
    <mergeCell ref="V79:V81"/>
    <mergeCell ref="T82:T84"/>
    <mergeCell ref="U82:U84"/>
    <mergeCell ref="V82:V84"/>
    <mergeCell ref="T73:T75"/>
    <mergeCell ref="U73:U75"/>
    <mergeCell ref="V73:V75"/>
    <mergeCell ref="T76:T78"/>
    <mergeCell ref="U76:U78"/>
    <mergeCell ref="V76:V78"/>
    <mergeCell ref="T91:T93"/>
    <mergeCell ref="U91:U93"/>
    <mergeCell ref="V91:V93"/>
    <mergeCell ref="AM3:AN3"/>
    <mergeCell ref="AI4:AI6"/>
    <mergeCell ref="AJ4:AJ6"/>
    <mergeCell ref="AK4:AK6"/>
    <mergeCell ref="AI10:AI12"/>
    <mergeCell ref="AJ10:AJ12"/>
    <mergeCell ref="AK10:AK12"/>
    <mergeCell ref="AI13:AI15"/>
    <mergeCell ref="AJ13:AJ15"/>
    <mergeCell ref="AK13:AK15"/>
    <mergeCell ref="AI16:AI18"/>
    <mergeCell ref="AJ16:AJ18"/>
    <mergeCell ref="AK16:AK18"/>
    <mergeCell ref="T85:T87"/>
    <mergeCell ref="U85:U87"/>
    <mergeCell ref="V85:V87"/>
    <mergeCell ref="T88:T90"/>
    <mergeCell ref="U88:U90"/>
    <mergeCell ref="V88:V90"/>
    <mergeCell ref="T79:T81"/>
    <mergeCell ref="U79:U81"/>
    <mergeCell ref="AI19:AI21"/>
    <mergeCell ref="AJ19:AJ21"/>
    <mergeCell ref="AK19:AK21"/>
    <mergeCell ref="AM20:AN20"/>
    <mergeCell ref="AI22:AI24"/>
    <mergeCell ref="AJ22:AJ24"/>
    <mergeCell ref="AK22:AK24"/>
    <mergeCell ref="AP5:AQ5"/>
    <mergeCell ref="AP6:AQ6"/>
    <mergeCell ref="AI7:AI9"/>
    <mergeCell ref="AJ7:AJ9"/>
    <mergeCell ref="AK7:AK9"/>
    <mergeCell ref="AM8:AN8"/>
    <mergeCell ref="AI31:AI33"/>
    <mergeCell ref="AJ31:AJ33"/>
    <mergeCell ref="AK31:AK33"/>
    <mergeCell ref="AI34:AI36"/>
    <mergeCell ref="AJ34:AJ36"/>
    <mergeCell ref="AK34:AK36"/>
    <mergeCell ref="AI25:AI27"/>
    <mergeCell ref="AJ25:AJ27"/>
    <mergeCell ref="AK25:AK27"/>
    <mergeCell ref="AI28:AI30"/>
    <mergeCell ref="AJ28:AJ30"/>
    <mergeCell ref="AK28:AK30"/>
    <mergeCell ref="AI43:AI45"/>
    <mergeCell ref="AJ43:AJ45"/>
    <mergeCell ref="AK43:AK45"/>
    <mergeCell ref="AI46:AI48"/>
    <mergeCell ref="AJ46:AJ48"/>
    <mergeCell ref="AK46:AK48"/>
    <mergeCell ref="AI37:AI39"/>
    <mergeCell ref="AJ37:AJ39"/>
    <mergeCell ref="AK37:AK39"/>
    <mergeCell ref="AI40:AI42"/>
    <mergeCell ref="AJ40:AJ42"/>
    <mergeCell ref="AK40:AK42"/>
    <mergeCell ref="AI55:AI57"/>
    <mergeCell ref="AJ55:AJ57"/>
    <mergeCell ref="AK55:AK57"/>
    <mergeCell ref="AI58:AI60"/>
    <mergeCell ref="AJ58:AJ60"/>
    <mergeCell ref="AK58:AK60"/>
    <mergeCell ref="AI49:AI51"/>
    <mergeCell ref="AJ49:AJ51"/>
    <mergeCell ref="AK49:AK51"/>
    <mergeCell ref="AI52:AI54"/>
    <mergeCell ref="AJ52:AJ54"/>
    <mergeCell ref="AK52:AK54"/>
    <mergeCell ref="AI67:AI69"/>
    <mergeCell ref="AJ67:AJ69"/>
    <mergeCell ref="AK67:AK69"/>
    <mergeCell ref="AI70:AI72"/>
    <mergeCell ref="AJ70:AJ72"/>
    <mergeCell ref="AK70:AK72"/>
    <mergeCell ref="AI61:AI63"/>
    <mergeCell ref="AJ61:AJ63"/>
    <mergeCell ref="AK61:AK63"/>
    <mergeCell ref="AI64:AI66"/>
    <mergeCell ref="AJ64:AJ66"/>
    <mergeCell ref="AK64:AK66"/>
    <mergeCell ref="AI79:AI81"/>
    <mergeCell ref="AJ79:AJ81"/>
    <mergeCell ref="AK79:AK81"/>
    <mergeCell ref="AI82:AI84"/>
    <mergeCell ref="AJ82:AJ84"/>
    <mergeCell ref="AK82:AK84"/>
    <mergeCell ref="AI73:AI75"/>
    <mergeCell ref="AJ73:AJ75"/>
    <mergeCell ref="AK73:AK75"/>
    <mergeCell ref="AI76:AI78"/>
    <mergeCell ref="AJ76:AJ78"/>
    <mergeCell ref="AK76:AK78"/>
    <mergeCell ref="AI91:AI93"/>
    <mergeCell ref="AJ91:AJ93"/>
    <mergeCell ref="AK91:AK93"/>
    <mergeCell ref="AI85:AI87"/>
    <mergeCell ref="AJ85:AJ87"/>
    <mergeCell ref="AK85:AK87"/>
    <mergeCell ref="AI88:AI90"/>
    <mergeCell ref="AJ88:AJ90"/>
    <mergeCell ref="AK88:AK9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93298-CCE6-954D-84B8-9FD0D331F914}">
  <dimension ref="A1:AT84"/>
  <sheetViews>
    <sheetView zoomScale="63" workbookViewId="0">
      <selection activeCell="J29" sqref="J29:J33"/>
    </sheetView>
  </sheetViews>
  <sheetFormatPr baseColWidth="10" defaultRowHeight="16"/>
  <cols>
    <col min="9" max="9" width="12.6640625" customWidth="1"/>
    <col min="10" max="10" width="15.1640625" customWidth="1"/>
    <col min="21" max="21" width="13.5" customWidth="1"/>
    <col min="22" max="22" width="15.5" customWidth="1"/>
    <col min="33" max="33" width="13.1640625" customWidth="1"/>
    <col min="34" max="34" width="16.33203125" customWidth="1"/>
    <col min="45" max="45" width="13.1640625" customWidth="1"/>
    <col min="46" max="46" width="15.6640625" customWidth="1"/>
  </cols>
  <sheetData>
    <row r="1" spans="1:46" s="17" customFormat="1">
      <c r="A1" s="17" t="s">
        <v>35</v>
      </c>
      <c r="M1" s="17" t="s">
        <v>43</v>
      </c>
      <c r="Y1" s="17" t="s">
        <v>36</v>
      </c>
      <c r="AK1" s="17" t="s">
        <v>37</v>
      </c>
    </row>
    <row r="3" spans="1:46">
      <c r="A3" s="17" t="s">
        <v>9</v>
      </c>
      <c r="B3" s="17" t="s">
        <v>16</v>
      </c>
      <c r="C3" s="17" t="s">
        <v>17</v>
      </c>
      <c r="D3" s="17" t="s">
        <v>18</v>
      </c>
      <c r="E3" s="17" t="s">
        <v>19</v>
      </c>
      <c r="F3" s="17" t="s">
        <v>20</v>
      </c>
      <c r="G3" s="17" t="s">
        <v>21</v>
      </c>
      <c r="I3" s="76" t="s">
        <v>22</v>
      </c>
      <c r="J3" s="77"/>
      <c r="K3" s="32"/>
      <c r="L3" s="32"/>
      <c r="M3" s="17" t="s">
        <v>9</v>
      </c>
      <c r="N3" s="17" t="s">
        <v>16</v>
      </c>
      <c r="O3" s="17" t="s">
        <v>17</v>
      </c>
      <c r="P3" s="17" t="s">
        <v>18</v>
      </c>
      <c r="Q3" s="17" t="s">
        <v>19</v>
      </c>
      <c r="R3" s="17" t="s">
        <v>20</v>
      </c>
      <c r="S3" s="17" t="s">
        <v>21</v>
      </c>
      <c r="U3" s="76" t="s">
        <v>22</v>
      </c>
      <c r="V3" s="77"/>
      <c r="Y3" s="17" t="s">
        <v>9</v>
      </c>
      <c r="Z3" s="17" t="s">
        <v>16</v>
      </c>
      <c r="AA3" s="17" t="s">
        <v>17</v>
      </c>
      <c r="AB3" s="17" t="s">
        <v>18</v>
      </c>
      <c r="AC3" s="17" t="s">
        <v>19</v>
      </c>
      <c r="AD3" s="17" t="s">
        <v>20</v>
      </c>
      <c r="AE3" s="17" t="s">
        <v>21</v>
      </c>
      <c r="AG3" s="76" t="s">
        <v>22</v>
      </c>
      <c r="AH3" s="77"/>
      <c r="AK3" s="17" t="s">
        <v>9</v>
      </c>
      <c r="AL3" s="17" t="s">
        <v>16</v>
      </c>
      <c r="AM3" s="17" t="s">
        <v>17</v>
      </c>
      <c r="AN3" s="17" t="s">
        <v>18</v>
      </c>
      <c r="AO3" s="17" t="s">
        <v>19</v>
      </c>
      <c r="AP3" s="17" t="s">
        <v>20</v>
      </c>
      <c r="AQ3" s="17" t="s">
        <v>21</v>
      </c>
      <c r="AS3" s="76" t="s">
        <v>22</v>
      </c>
      <c r="AT3" s="77"/>
    </row>
    <row r="4" spans="1:46">
      <c r="A4">
        <v>0</v>
      </c>
      <c r="B4" t="s">
        <v>30</v>
      </c>
      <c r="C4" t="s">
        <v>24</v>
      </c>
      <c r="D4" s="18"/>
      <c r="E4" s="70">
        <f>AVERAGE(D5:D6)</f>
        <v>23.156295308865452</v>
      </c>
      <c r="F4" s="71">
        <f>STDEV(D5:D6)</f>
        <v>3.9082481965701423</v>
      </c>
      <c r="G4" s="71">
        <f>F4/E4</f>
        <v>0.16877691981557424</v>
      </c>
      <c r="I4" s="22" t="s">
        <v>30</v>
      </c>
      <c r="J4" s="24">
        <v>2.0099999999999998</v>
      </c>
      <c r="K4" s="32"/>
      <c r="L4" s="32"/>
      <c r="M4">
        <v>0</v>
      </c>
      <c r="N4" t="s">
        <v>30</v>
      </c>
      <c r="O4" t="s">
        <v>24</v>
      </c>
      <c r="P4" s="18">
        <v>20.168561410374199</v>
      </c>
      <c r="Q4" s="70">
        <f>AVERAGE(P5:P6)</f>
        <v>20.172902260373753</v>
      </c>
      <c r="R4" s="71">
        <f>STDEV(P5:P6)</f>
        <v>1.1094706070115035E-2</v>
      </c>
      <c r="S4" s="71">
        <f>R4/Q4</f>
        <v>5.4998065855445624E-4</v>
      </c>
      <c r="U4" s="22" t="s">
        <v>30</v>
      </c>
      <c r="V4" s="24">
        <v>2.0099999999999998</v>
      </c>
      <c r="Y4">
        <v>0</v>
      </c>
      <c r="Z4" t="s">
        <v>30</v>
      </c>
      <c r="AA4" t="s">
        <v>24</v>
      </c>
      <c r="AB4" s="18">
        <v>21.913870165854998</v>
      </c>
      <c r="AC4" s="70">
        <f>AVERAGE(AB5:AB6)</f>
        <v>21.792400318665351</v>
      </c>
      <c r="AD4" s="71">
        <f>STDEV(AB5:AB6)</f>
        <v>1.3395952903116716E-2</v>
      </c>
      <c r="AE4" s="71">
        <f>AD4/AC4</f>
        <v>6.1470754516394343E-4</v>
      </c>
      <c r="AG4" s="22" t="s">
        <v>30</v>
      </c>
      <c r="AH4" s="24">
        <v>2.0099999999999998</v>
      </c>
      <c r="AK4">
        <v>0</v>
      </c>
      <c r="AL4" t="s">
        <v>30</v>
      </c>
      <c r="AM4" t="s">
        <v>24</v>
      </c>
      <c r="AN4" s="18">
        <v>21.448594084962501</v>
      </c>
      <c r="AO4" s="70">
        <f>AVERAGE(AN5:AN6)</f>
        <v>21.516111363219899</v>
      </c>
      <c r="AP4" s="71">
        <f>STDEV(AN5:AN6)</f>
        <v>4.7694059930252636E-3</v>
      </c>
      <c r="AQ4" s="71">
        <f>AP4/AO4</f>
        <v>2.2166672743561777E-4</v>
      </c>
      <c r="AS4" s="22" t="s">
        <v>30</v>
      </c>
      <c r="AT4" s="24">
        <v>2.0099999999999998</v>
      </c>
    </row>
    <row r="5" spans="1:46">
      <c r="A5">
        <v>0</v>
      </c>
      <c r="B5" t="s">
        <v>30</v>
      </c>
      <c r="C5" t="s">
        <v>24</v>
      </c>
      <c r="D5" s="18">
        <v>20.392746506510601</v>
      </c>
      <c r="E5" s="71"/>
      <c r="F5" s="71"/>
      <c r="G5" s="71"/>
      <c r="I5" s="22" t="s">
        <v>23</v>
      </c>
      <c r="J5" s="24">
        <v>1.98</v>
      </c>
      <c r="K5" s="32"/>
      <c r="L5" s="32"/>
      <c r="M5">
        <v>0</v>
      </c>
      <c r="N5" t="s">
        <v>30</v>
      </c>
      <c r="O5" t="s">
        <v>24</v>
      </c>
      <c r="P5" s="18">
        <v>20.180747402271201</v>
      </c>
      <c r="Q5" s="71"/>
      <c r="R5" s="71"/>
      <c r="S5" s="71"/>
      <c r="U5" s="22" t="s">
        <v>23</v>
      </c>
      <c r="V5" s="24">
        <v>1.98</v>
      </c>
      <c r="Y5">
        <v>0</v>
      </c>
      <c r="Z5" t="s">
        <v>30</v>
      </c>
      <c r="AA5" t="s">
        <v>24</v>
      </c>
      <c r="AB5" s="18">
        <v>21.7829279495271</v>
      </c>
      <c r="AC5" s="71"/>
      <c r="AD5" s="71"/>
      <c r="AE5" s="71"/>
      <c r="AG5" s="22" t="s">
        <v>23</v>
      </c>
      <c r="AH5" s="24">
        <v>1.98</v>
      </c>
      <c r="AK5">
        <v>0</v>
      </c>
      <c r="AL5" t="s">
        <v>30</v>
      </c>
      <c r="AM5" t="s">
        <v>24</v>
      </c>
      <c r="AN5" s="18">
        <v>21.512738883899999</v>
      </c>
      <c r="AO5" s="71"/>
      <c r="AP5" s="71"/>
      <c r="AQ5" s="71"/>
      <c r="AS5" s="22" t="s">
        <v>23</v>
      </c>
      <c r="AT5" s="24">
        <v>1.98</v>
      </c>
    </row>
    <row r="6" spans="1:46">
      <c r="A6">
        <v>0</v>
      </c>
      <c r="B6" t="s">
        <v>30</v>
      </c>
      <c r="C6" t="s">
        <v>24</v>
      </c>
      <c r="D6" s="18">
        <v>25.9198441112203</v>
      </c>
      <c r="E6" s="71"/>
      <c r="F6" s="71"/>
      <c r="G6" s="71"/>
      <c r="I6" s="26" t="s">
        <v>39</v>
      </c>
      <c r="J6" s="28">
        <v>1.96</v>
      </c>
      <c r="K6" s="32"/>
      <c r="L6" s="32"/>
      <c r="M6">
        <v>0</v>
      </c>
      <c r="N6" t="s">
        <v>30</v>
      </c>
      <c r="O6" t="s">
        <v>24</v>
      </c>
      <c r="P6" s="18">
        <v>20.165057118476302</v>
      </c>
      <c r="Q6" s="71"/>
      <c r="R6" s="71"/>
      <c r="S6" s="71"/>
      <c r="U6" s="26" t="s">
        <v>39</v>
      </c>
      <c r="V6" s="28">
        <v>1.96</v>
      </c>
      <c r="Y6">
        <v>0</v>
      </c>
      <c r="Z6" t="s">
        <v>30</v>
      </c>
      <c r="AA6" t="s">
        <v>24</v>
      </c>
      <c r="AB6" s="18">
        <v>21.801872687803598</v>
      </c>
      <c r="AC6" s="71"/>
      <c r="AD6" s="71"/>
      <c r="AE6" s="71"/>
      <c r="AG6" s="26" t="s">
        <v>39</v>
      </c>
      <c r="AH6" s="28">
        <v>1.96</v>
      </c>
      <c r="AK6">
        <v>0</v>
      </c>
      <c r="AL6" t="s">
        <v>30</v>
      </c>
      <c r="AM6" t="s">
        <v>24</v>
      </c>
      <c r="AN6" s="18">
        <v>21.519483842539799</v>
      </c>
      <c r="AO6" s="71"/>
      <c r="AP6" s="71"/>
      <c r="AQ6" s="71"/>
      <c r="AS6" s="26" t="s">
        <v>39</v>
      </c>
      <c r="AT6" s="28">
        <v>1.96</v>
      </c>
    </row>
    <row r="7" spans="1:46">
      <c r="A7">
        <v>0</v>
      </c>
      <c r="B7" t="s">
        <v>23</v>
      </c>
      <c r="C7" t="s">
        <v>24</v>
      </c>
      <c r="D7" s="18"/>
      <c r="E7" s="70">
        <f>AVERAGE(D7:D9)</f>
        <v>20.759345744909098</v>
      </c>
      <c r="F7" s="71">
        <f t="shared" ref="F7" si="0">STDEV(D8:D9)</f>
        <v>0.84018587652784071</v>
      </c>
      <c r="G7" s="71">
        <f t="shared" ref="G7" si="1">F7/E7</f>
        <v>4.0472656838613667E-2</v>
      </c>
      <c r="K7" s="32"/>
      <c r="L7" s="32"/>
      <c r="M7">
        <v>0</v>
      </c>
      <c r="N7" t="s">
        <v>23</v>
      </c>
      <c r="O7" t="s">
        <v>24</v>
      </c>
      <c r="P7" s="18">
        <v>18.532026343923601</v>
      </c>
      <c r="Q7" s="70">
        <f>AVERAGE(P7:P9)</f>
        <v>18.614193011355567</v>
      </c>
      <c r="R7" s="71">
        <f>STDEV(P8:P9)</f>
        <v>3.3371230570795461E-2</v>
      </c>
      <c r="S7" s="71">
        <f t="shared" ref="S7" si="2">R7/Q7</f>
        <v>1.7927841701457258E-3</v>
      </c>
      <c r="Y7">
        <v>0</v>
      </c>
      <c r="Z7" t="s">
        <v>23</v>
      </c>
      <c r="AA7" t="s">
        <v>24</v>
      </c>
      <c r="AB7" s="18">
        <v>19.8078290812905</v>
      </c>
      <c r="AC7" s="70">
        <f>AVERAGE(AB7:AB9)</f>
        <v>19.908931872103935</v>
      </c>
      <c r="AD7" s="71">
        <f>STDEV(AB8:AB9)</f>
        <v>8.5088768003453358E-2</v>
      </c>
      <c r="AE7" s="71">
        <f t="shared" ref="AE7" si="3">AD7/AC7</f>
        <v>4.2738992001212445E-3</v>
      </c>
      <c r="AK7">
        <v>0</v>
      </c>
      <c r="AL7" t="s">
        <v>23</v>
      </c>
      <c r="AM7" t="s">
        <v>24</v>
      </c>
      <c r="AN7" s="18">
        <v>19.754205368278299</v>
      </c>
      <c r="AO7" s="70">
        <f>AVERAGE(AN7:AN9)</f>
        <v>19.868953728133434</v>
      </c>
      <c r="AP7" s="71">
        <f t="shared" ref="AP7" si="4">STDEV(AN8:AN9)</f>
        <v>7.8379440381904042E-5</v>
      </c>
      <c r="AQ7" s="71">
        <f t="shared" ref="AQ7" si="5">AP7/AO7</f>
        <v>3.944819714936611E-6</v>
      </c>
    </row>
    <row r="8" spans="1:46">
      <c r="A8">
        <v>0</v>
      </c>
      <c r="B8" t="s">
        <v>23</v>
      </c>
      <c r="C8" t="s">
        <v>24</v>
      </c>
      <c r="D8" s="18">
        <v>20.1652446141591</v>
      </c>
      <c r="E8" s="71"/>
      <c r="F8" s="71"/>
      <c r="G8" s="71"/>
      <c r="I8" s="76" t="s">
        <v>27</v>
      </c>
      <c r="J8" s="77"/>
      <c r="K8" s="32"/>
      <c r="L8" s="32"/>
      <c r="M8">
        <v>0</v>
      </c>
      <c r="N8" t="s">
        <v>23</v>
      </c>
      <c r="O8" t="s">
        <v>24</v>
      </c>
      <c r="P8" s="18">
        <v>18.6788733685047</v>
      </c>
      <c r="Q8" s="71"/>
      <c r="R8" s="71"/>
      <c r="S8" s="71"/>
      <c r="U8" s="76" t="s">
        <v>27</v>
      </c>
      <c r="V8" s="77"/>
      <c r="Y8">
        <v>0</v>
      </c>
      <c r="Z8" t="s">
        <v>23</v>
      </c>
      <c r="AA8" t="s">
        <v>24</v>
      </c>
      <c r="AB8" s="18">
        <v>20.019650112368701</v>
      </c>
      <c r="AC8" s="71"/>
      <c r="AD8" s="71"/>
      <c r="AE8" s="71"/>
      <c r="AG8" s="76" t="s">
        <v>27</v>
      </c>
      <c r="AH8" s="77"/>
      <c r="AK8">
        <v>0</v>
      </c>
      <c r="AL8" t="s">
        <v>23</v>
      </c>
      <c r="AM8" t="s">
        <v>24</v>
      </c>
      <c r="AN8" s="18">
        <v>19.926272485427202</v>
      </c>
      <c r="AO8" s="71"/>
      <c r="AP8" s="71"/>
      <c r="AQ8" s="71"/>
      <c r="AS8" s="76" t="s">
        <v>27</v>
      </c>
      <c r="AT8" s="77"/>
    </row>
    <row r="9" spans="1:46">
      <c r="A9">
        <v>0</v>
      </c>
      <c r="B9" t="s">
        <v>23</v>
      </c>
      <c r="C9" t="s">
        <v>24</v>
      </c>
      <c r="D9" s="18">
        <v>21.353446875659099</v>
      </c>
      <c r="E9" s="71"/>
      <c r="F9" s="71"/>
      <c r="G9" s="71"/>
      <c r="I9" s="22"/>
      <c r="J9" s="24"/>
      <c r="K9" s="32"/>
      <c r="L9" s="32"/>
      <c r="M9">
        <v>0</v>
      </c>
      <c r="N9" t="s">
        <v>23</v>
      </c>
      <c r="O9" t="s">
        <v>24</v>
      </c>
      <c r="P9" s="18">
        <v>18.631679321638401</v>
      </c>
      <c r="Q9" s="71"/>
      <c r="R9" s="71"/>
      <c r="S9" s="71"/>
      <c r="U9" s="22"/>
      <c r="V9" s="24"/>
      <c r="Y9">
        <v>0</v>
      </c>
      <c r="Z9" t="s">
        <v>23</v>
      </c>
      <c r="AA9" t="s">
        <v>24</v>
      </c>
      <c r="AB9" s="18">
        <v>19.8993164226526</v>
      </c>
      <c r="AC9" s="71"/>
      <c r="AD9" s="71"/>
      <c r="AE9" s="71"/>
      <c r="AG9" s="22"/>
      <c r="AH9" s="24"/>
      <c r="AK9">
        <v>0</v>
      </c>
      <c r="AL9" t="s">
        <v>23</v>
      </c>
      <c r="AM9" t="s">
        <v>24</v>
      </c>
      <c r="AN9" s="18">
        <v>19.926383330694801</v>
      </c>
      <c r="AO9" s="71"/>
      <c r="AP9" s="71"/>
      <c r="AQ9" s="71"/>
      <c r="AS9" s="22"/>
      <c r="AT9" s="24"/>
    </row>
    <row r="10" spans="1:46">
      <c r="A10">
        <v>0</v>
      </c>
      <c r="B10" t="s">
        <v>39</v>
      </c>
      <c r="C10" t="s">
        <v>24</v>
      </c>
      <c r="D10" s="18">
        <v>19.634692583369201</v>
      </c>
      <c r="E10" s="70">
        <f>AVERAGE(D10:D12)</f>
        <v>19.778361579018767</v>
      </c>
      <c r="F10" s="71">
        <f t="shared" ref="F10" si="6">STDEV(D11:D12)</f>
        <v>0.12104824986393173</v>
      </c>
      <c r="G10" s="71">
        <f t="shared" ref="G10" si="7">F10/E10</f>
        <v>6.1202364705649753E-3</v>
      </c>
      <c r="I10" s="33" t="s">
        <v>29</v>
      </c>
      <c r="J10" s="24" t="s">
        <v>30</v>
      </c>
      <c r="K10" s="32"/>
      <c r="L10" s="32"/>
      <c r="M10">
        <v>0</v>
      </c>
      <c r="N10" t="s">
        <v>39</v>
      </c>
      <c r="O10" t="s">
        <v>24</v>
      </c>
      <c r="P10" s="18">
        <v>19.5780232831025</v>
      </c>
      <c r="Q10" s="70">
        <f>AVERAGE(P10:P12)</f>
        <v>19.551719086504267</v>
      </c>
      <c r="R10" s="71">
        <f>STDEV(P11:P12)</f>
        <v>0.11371434667154952</v>
      </c>
      <c r="S10" s="71">
        <f t="shared" ref="S10" si="8">R10/Q10</f>
        <v>5.8160791983780987E-3</v>
      </c>
      <c r="U10" s="33" t="s">
        <v>29</v>
      </c>
      <c r="V10" s="24" t="s">
        <v>30</v>
      </c>
      <c r="Y10">
        <v>0</v>
      </c>
      <c r="Z10" t="s">
        <v>39</v>
      </c>
      <c r="AA10" t="s">
        <v>24</v>
      </c>
      <c r="AB10" s="18">
        <v>20.827295323001</v>
      </c>
      <c r="AC10" s="70">
        <f>AVERAGE(AB10:AB12)</f>
        <v>20.945740843270968</v>
      </c>
      <c r="AD10" s="71">
        <f>STDEV(AB11:AB12)</f>
        <v>0.10741769593298829</v>
      </c>
      <c r="AE10" s="71">
        <f t="shared" ref="AE10" si="9">AD10/AC10</f>
        <v>5.1283789261384527E-3</v>
      </c>
      <c r="AG10" s="33" t="s">
        <v>29</v>
      </c>
      <c r="AH10" s="24" t="s">
        <v>30</v>
      </c>
      <c r="AK10">
        <v>0</v>
      </c>
      <c r="AL10" t="s">
        <v>39</v>
      </c>
      <c r="AM10" t="s">
        <v>24</v>
      </c>
      <c r="AN10" s="18">
        <v>20.868058258475301</v>
      </c>
      <c r="AO10" s="70">
        <f>AVERAGE(AN10:AN12)</f>
        <v>20.802033175995334</v>
      </c>
      <c r="AP10" s="71">
        <f t="shared" ref="AP10" si="10">STDEV(AN11:AN12)</f>
        <v>8.940240199460367E-2</v>
      </c>
      <c r="AQ10" s="71">
        <f t="shared" ref="AQ10" si="11">AP10/AO10</f>
        <v>4.2977723013041943E-3</v>
      </c>
      <c r="AS10" s="33" t="s">
        <v>29</v>
      </c>
      <c r="AT10" s="24" t="s">
        <v>30</v>
      </c>
    </row>
    <row r="11" spans="1:46">
      <c r="A11">
        <v>0</v>
      </c>
      <c r="B11" t="s">
        <v>39</v>
      </c>
      <c r="C11" t="s">
        <v>24</v>
      </c>
      <c r="D11" s="18">
        <v>19.935790115173099</v>
      </c>
      <c r="E11" s="71"/>
      <c r="F11" s="71"/>
      <c r="G11" s="71"/>
      <c r="I11" s="33" t="s">
        <v>31</v>
      </c>
      <c r="J11" s="24" t="s">
        <v>23</v>
      </c>
      <c r="K11" s="32"/>
      <c r="L11" s="32"/>
      <c r="M11">
        <v>0</v>
      </c>
      <c r="N11" t="s">
        <v>39</v>
      </c>
      <c r="O11" t="s">
        <v>24</v>
      </c>
      <c r="P11" s="18">
        <v>19.458158802555499</v>
      </c>
      <c r="Q11" s="71"/>
      <c r="R11" s="71"/>
      <c r="S11" s="71"/>
      <c r="U11" s="33" t="s">
        <v>31</v>
      </c>
      <c r="V11" s="24" t="s">
        <v>23</v>
      </c>
      <c r="Y11">
        <v>0</v>
      </c>
      <c r="Z11" t="s">
        <v>39</v>
      </c>
      <c r="AA11" t="s">
        <v>24</v>
      </c>
      <c r="AB11" s="18">
        <v>20.9290078221923</v>
      </c>
      <c r="AC11" s="71"/>
      <c r="AD11" s="71"/>
      <c r="AE11" s="71"/>
      <c r="AG11" s="33" t="s">
        <v>31</v>
      </c>
      <c r="AH11" s="24" t="s">
        <v>23</v>
      </c>
      <c r="AK11">
        <v>0</v>
      </c>
      <c r="AL11" t="s">
        <v>39</v>
      </c>
      <c r="AM11" t="s">
        <v>24</v>
      </c>
      <c r="AN11" s="18">
        <v>20.7058035900506</v>
      </c>
      <c r="AO11" s="71"/>
      <c r="AP11" s="71"/>
      <c r="AQ11" s="71"/>
      <c r="AS11" s="33" t="s">
        <v>31</v>
      </c>
      <c r="AT11" s="24" t="s">
        <v>23</v>
      </c>
    </row>
    <row r="12" spans="1:46">
      <c r="A12">
        <v>0</v>
      </c>
      <c r="B12" t="s">
        <v>39</v>
      </c>
      <c r="C12" t="s">
        <v>24</v>
      </c>
      <c r="D12" s="18">
        <v>19.764602038513999</v>
      </c>
      <c r="E12" s="71"/>
      <c r="F12" s="71"/>
      <c r="G12" s="71"/>
      <c r="I12" s="22"/>
      <c r="J12" s="24"/>
      <c r="K12" s="32"/>
      <c r="L12" s="32"/>
      <c r="M12">
        <v>0</v>
      </c>
      <c r="N12" t="s">
        <v>39</v>
      </c>
      <c r="O12" t="s">
        <v>24</v>
      </c>
      <c r="P12" s="18">
        <v>19.6189751738548</v>
      </c>
      <c r="Q12" s="71"/>
      <c r="R12" s="71"/>
      <c r="S12" s="71"/>
      <c r="U12" s="22"/>
      <c r="V12" s="24"/>
      <c r="Y12">
        <v>0</v>
      </c>
      <c r="Z12" t="s">
        <v>39</v>
      </c>
      <c r="AA12" t="s">
        <v>24</v>
      </c>
      <c r="AB12" s="18">
        <v>21.080919384619602</v>
      </c>
      <c r="AC12" s="71"/>
      <c r="AD12" s="71"/>
      <c r="AE12" s="71"/>
      <c r="AG12" s="22"/>
      <c r="AH12" s="24"/>
      <c r="AK12">
        <v>0</v>
      </c>
      <c r="AL12" t="s">
        <v>39</v>
      </c>
      <c r="AM12" t="s">
        <v>24</v>
      </c>
      <c r="AN12" s="18">
        <v>20.8322376794601</v>
      </c>
      <c r="AO12" s="71"/>
      <c r="AP12" s="71"/>
      <c r="AQ12" s="71"/>
      <c r="AS12" s="22"/>
      <c r="AT12" s="24"/>
    </row>
    <row r="13" spans="1:46">
      <c r="A13">
        <v>0</v>
      </c>
      <c r="B13" t="s">
        <v>23</v>
      </c>
      <c r="C13" t="s">
        <v>34</v>
      </c>
      <c r="D13" s="18">
        <v>19.499934813750301</v>
      </c>
      <c r="E13" s="70">
        <f>AVERAGE(D13:D15)</f>
        <v>19.272315044911501</v>
      </c>
      <c r="F13" s="71">
        <f>STDEV(D13:D14)</f>
        <v>0.32190296415605912</v>
      </c>
      <c r="G13" s="71">
        <f t="shared" ref="G13" si="12">F13/E13</f>
        <v>1.6702869551784939E-2</v>
      </c>
      <c r="I13" s="33" t="s">
        <v>32</v>
      </c>
      <c r="J13" s="34" t="s">
        <v>33</v>
      </c>
      <c r="K13" s="32"/>
      <c r="L13" s="32"/>
      <c r="M13">
        <v>0</v>
      </c>
      <c r="N13" t="s">
        <v>23</v>
      </c>
      <c r="O13" t="s">
        <v>34</v>
      </c>
      <c r="P13" s="18">
        <v>18.5091823707169</v>
      </c>
      <c r="Q13" s="70">
        <f>AVERAGE(P13:P15)</f>
        <v>18.520742527963566</v>
      </c>
      <c r="R13" s="71">
        <f>STDEV(P13:P14)</f>
        <v>3.5312923987448133E-2</v>
      </c>
      <c r="S13" s="71">
        <f t="shared" ref="S13" si="13">R13/Q13</f>
        <v>1.9066689110401956E-3</v>
      </c>
      <c r="U13" s="33" t="s">
        <v>32</v>
      </c>
      <c r="V13" s="34" t="s">
        <v>33</v>
      </c>
      <c r="Y13">
        <v>0</v>
      </c>
      <c r="Z13" t="s">
        <v>23</v>
      </c>
      <c r="AA13" t="s">
        <v>34</v>
      </c>
      <c r="AB13" s="18">
        <v>19.746964534159499</v>
      </c>
      <c r="AC13" s="70">
        <f>AVERAGE(AB13:AB15)</f>
        <v>19.752458346083301</v>
      </c>
      <c r="AD13" s="71">
        <f>STDEV(AB13:AB14)</f>
        <v>2.0243491699698763E-2</v>
      </c>
      <c r="AE13" s="71">
        <f t="shared" ref="AE13" si="14">AD13/AC13</f>
        <v>1.0248593539605073E-3</v>
      </c>
      <c r="AG13" s="33" t="s">
        <v>32</v>
      </c>
      <c r="AH13" s="34" t="s">
        <v>33</v>
      </c>
      <c r="AK13">
        <v>0</v>
      </c>
      <c r="AL13" t="s">
        <v>23</v>
      </c>
      <c r="AM13" t="s">
        <v>34</v>
      </c>
      <c r="AN13" s="18">
        <v>19.690580548360799</v>
      </c>
      <c r="AO13" s="70">
        <f>AVERAGE(AN13:AN15)</f>
        <v>19.769130250985569</v>
      </c>
      <c r="AP13" s="71">
        <f>STDEV(AN13:AN14)</f>
        <v>7.386877115207581E-2</v>
      </c>
      <c r="AQ13" s="71">
        <f t="shared" ref="AQ13" si="15">AP13/AO13</f>
        <v>3.736571625268803E-3</v>
      </c>
      <c r="AS13" s="33" t="s">
        <v>32</v>
      </c>
      <c r="AT13" s="34" t="s">
        <v>33</v>
      </c>
    </row>
    <row r="14" spans="1:46">
      <c r="A14">
        <v>0</v>
      </c>
      <c r="B14" t="s">
        <v>23</v>
      </c>
      <c r="C14" t="s">
        <v>34</v>
      </c>
      <c r="D14" s="18">
        <v>19.044695276072702</v>
      </c>
      <c r="E14" s="71"/>
      <c r="F14" s="71"/>
      <c r="G14" s="71"/>
      <c r="I14" s="22">
        <v>0</v>
      </c>
      <c r="J14" s="24">
        <f>1-(((J4)^(E4-E4))/((J5)^(E7-E7)))</f>
        <v>0</v>
      </c>
      <c r="K14" s="32"/>
      <c r="L14" s="32"/>
      <c r="M14">
        <v>0</v>
      </c>
      <c r="N14" t="s">
        <v>23</v>
      </c>
      <c r="O14" t="s">
        <v>34</v>
      </c>
      <c r="P14" s="18">
        <v>18.559122386746999</v>
      </c>
      <c r="Q14" s="71"/>
      <c r="R14" s="71"/>
      <c r="S14" s="71"/>
      <c r="U14" s="22">
        <v>0</v>
      </c>
      <c r="V14" s="24">
        <f>1-(((V4)^(Q4-Q4))/((V5)^(Q7-Q7)))</f>
        <v>0</v>
      </c>
      <c r="Y14">
        <v>0</v>
      </c>
      <c r="Z14" t="s">
        <v>23</v>
      </c>
      <c r="AA14" t="s">
        <v>34</v>
      </c>
      <c r="AB14" s="18">
        <v>19.775593154671</v>
      </c>
      <c r="AC14" s="71"/>
      <c r="AD14" s="71"/>
      <c r="AE14" s="71"/>
      <c r="AG14" s="22">
        <v>0</v>
      </c>
      <c r="AH14" s="24">
        <f>1-(((AH4)^(AC4-AC4))/((AH5)^(AC7-AC7)))</f>
        <v>0</v>
      </c>
      <c r="AK14">
        <v>0</v>
      </c>
      <c r="AL14" t="s">
        <v>23</v>
      </c>
      <c r="AM14" t="s">
        <v>34</v>
      </c>
      <c r="AN14" s="18">
        <v>19.795046766359899</v>
      </c>
      <c r="AO14" s="71"/>
      <c r="AP14" s="71"/>
      <c r="AQ14" s="71"/>
      <c r="AS14" s="22">
        <v>0</v>
      </c>
      <c r="AT14" s="24">
        <f>1-(((AT4)^(AO4-AO4))/((AT5)^(AO7-AO7)))</f>
        <v>0</v>
      </c>
    </row>
    <row r="15" spans="1:46">
      <c r="A15">
        <v>0</v>
      </c>
      <c r="B15" t="s">
        <v>23</v>
      </c>
      <c r="C15" t="s">
        <v>34</v>
      </c>
      <c r="D15" s="18"/>
      <c r="E15" s="71"/>
      <c r="F15" s="71"/>
      <c r="G15" s="71"/>
      <c r="I15" s="22">
        <v>1</v>
      </c>
      <c r="J15" s="24">
        <f>1-(((J4)^(E4-E19))/((J5)^(E7-E22)))</f>
        <v>0.96116755608513582</v>
      </c>
      <c r="K15" s="32"/>
      <c r="L15" s="32"/>
      <c r="M15">
        <v>0</v>
      </c>
      <c r="N15" t="s">
        <v>23</v>
      </c>
      <c r="O15" t="s">
        <v>34</v>
      </c>
      <c r="P15" s="18">
        <v>18.4939228264268</v>
      </c>
      <c r="Q15" s="71"/>
      <c r="R15" s="71"/>
      <c r="S15" s="71"/>
      <c r="U15" s="22">
        <v>1</v>
      </c>
      <c r="V15" s="24">
        <f>1-(((V4)^(Q4-Q19))/((V5)^(Q7-Q22)))</f>
        <v>0.97782680497764363</v>
      </c>
      <c r="Y15">
        <v>0</v>
      </c>
      <c r="Z15" t="s">
        <v>23</v>
      </c>
      <c r="AA15" t="s">
        <v>34</v>
      </c>
      <c r="AB15" s="18">
        <v>19.734817349419401</v>
      </c>
      <c r="AC15" s="71"/>
      <c r="AD15" s="71"/>
      <c r="AE15" s="71"/>
      <c r="AG15" s="22">
        <v>1</v>
      </c>
      <c r="AH15" s="24">
        <f>1-(((AH4)^(AC4-AC19))/((AH5)^(AC7-AC22)))</f>
        <v>0.96788896638449162</v>
      </c>
      <c r="AK15">
        <v>0</v>
      </c>
      <c r="AL15" t="s">
        <v>23</v>
      </c>
      <c r="AM15" t="s">
        <v>34</v>
      </c>
      <c r="AN15" s="18">
        <v>19.821763438236001</v>
      </c>
      <c r="AO15" s="71"/>
      <c r="AP15" s="71"/>
      <c r="AQ15" s="71"/>
      <c r="AS15" s="22">
        <v>1</v>
      </c>
      <c r="AT15" s="24">
        <f>1-(((AT4)^(AO4-AO19))/((AT5)^(AO7-AO22)))</f>
        <v>0.97034996373506466</v>
      </c>
    </row>
    <row r="16" spans="1:46">
      <c r="A16">
        <v>0</v>
      </c>
      <c r="B16" t="s">
        <v>39</v>
      </c>
      <c r="C16" t="s">
        <v>34</v>
      </c>
      <c r="D16" s="18">
        <v>27.760239992864499</v>
      </c>
      <c r="E16" s="70">
        <f>AVERAGE(D16:D18)</f>
        <v>27.947676886786336</v>
      </c>
      <c r="F16" s="71">
        <f t="shared" ref="F16" si="16">STDEV(D17:D18)</f>
        <v>0.18393891151375699</v>
      </c>
      <c r="G16" s="71">
        <f t="shared" ref="G16" si="17">F16/E16</f>
        <v>6.5815456597297112E-3</v>
      </c>
      <c r="I16" s="22">
        <v>2</v>
      </c>
      <c r="J16" s="24">
        <f>1-(((J4)^(E4-E34))/((J5)^(E7-E37)))</f>
        <v>0.98327111387672206</v>
      </c>
      <c r="K16" s="32"/>
      <c r="L16" s="32"/>
      <c r="M16">
        <v>0</v>
      </c>
      <c r="N16" t="s">
        <v>39</v>
      </c>
      <c r="O16" t="s">
        <v>34</v>
      </c>
      <c r="P16" s="18">
        <v>27.439944627721601</v>
      </c>
      <c r="Q16" s="70">
        <f>AVERAGE(P16:P18)</f>
        <v>27.250902382004636</v>
      </c>
      <c r="R16" s="71">
        <f>STDEV(P17:P18)</f>
        <v>3.2757014919136809E-2</v>
      </c>
      <c r="S16" s="71">
        <f t="shared" ref="S16" si="18">R16/Q16</f>
        <v>1.2020524847194851E-3</v>
      </c>
      <c r="U16" s="22">
        <v>2</v>
      </c>
      <c r="V16" s="24">
        <f>1-(((V4)^(Q4-Q34))/((V5)^(Q7-Q37)))</f>
        <v>0.98675173916328662</v>
      </c>
      <c r="Y16">
        <v>0</v>
      </c>
      <c r="Z16" t="s">
        <v>39</v>
      </c>
      <c r="AA16" t="s">
        <v>34</v>
      </c>
      <c r="AB16" s="18">
        <v>27.081591232752</v>
      </c>
      <c r="AC16" s="70">
        <f>AVERAGE(AB16:AB18)</f>
        <v>27.175629223232434</v>
      </c>
      <c r="AD16" s="71">
        <f>STDEV(AB17:AB18)</f>
        <v>5.5585508029488424E-2</v>
      </c>
      <c r="AE16" s="71">
        <f t="shared" ref="AE16" si="19">AD16/AC16</f>
        <v>2.0454175162931791E-3</v>
      </c>
      <c r="AG16" s="22">
        <v>2</v>
      </c>
      <c r="AH16" s="24">
        <f>1-(((AH4)^(AC4-AC34))/((AH5)^(AC7-AC37)))</f>
        <v>0.96971366843275841</v>
      </c>
      <c r="AK16">
        <v>0</v>
      </c>
      <c r="AL16" t="s">
        <v>39</v>
      </c>
      <c r="AM16" t="s">
        <v>34</v>
      </c>
      <c r="AN16" s="18">
        <v>26.828347771540798</v>
      </c>
      <c r="AO16" s="70">
        <f>AVERAGE(AN16:AN18)</f>
        <v>26.998317284298967</v>
      </c>
      <c r="AP16" s="71">
        <f t="shared" ref="AP16" si="20">STDEV(AN17:AN18)</f>
        <v>2.5787969660044766E-2</v>
      </c>
      <c r="AQ16" s="71">
        <f t="shared" ref="AQ16" si="21">AP16/AO16</f>
        <v>9.5516951625136703E-4</v>
      </c>
      <c r="AS16" s="22">
        <v>2</v>
      </c>
      <c r="AT16" s="24">
        <f>1-(((AT4)^(AO4-AO34))/((AT5)^(AO7-AO37)))</f>
        <v>0.97387471964812267</v>
      </c>
    </row>
    <row r="17" spans="1:46">
      <c r="A17">
        <v>0</v>
      </c>
      <c r="B17" t="s">
        <v>39</v>
      </c>
      <c r="C17" t="s">
        <v>34</v>
      </c>
      <c r="D17" s="18">
        <v>28.1714597854027</v>
      </c>
      <c r="E17" s="71"/>
      <c r="F17" s="71"/>
      <c r="G17" s="71"/>
      <c r="I17" s="22">
        <v>4</v>
      </c>
      <c r="J17" s="24">
        <f>1-(((J4)^(E4-E49))/((J5)^(E7-E52)))</f>
        <v>0.9966331899288956</v>
      </c>
      <c r="K17" s="32"/>
      <c r="L17" s="32"/>
      <c r="M17">
        <v>0</v>
      </c>
      <c r="N17" t="s">
        <v>39</v>
      </c>
      <c r="O17" t="s">
        <v>34</v>
      </c>
      <c r="P17" s="18">
        <v>27.133218551765399</v>
      </c>
      <c r="Q17" s="71"/>
      <c r="R17" s="71"/>
      <c r="S17" s="71"/>
      <c r="U17" s="22">
        <v>4</v>
      </c>
      <c r="V17" s="24">
        <f>1-(((V4)^(Q4-Q49))/((V5)^(Q7-Q52)))</f>
        <v>0.98970614355936004</v>
      </c>
      <c r="Y17">
        <v>0</v>
      </c>
      <c r="Z17" t="s">
        <v>39</v>
      </c>
      <c r="AA17" t="s">
        <v>34</v>
      </c>
      <c r="AB17" s="18">
        <v>27.1833433288093</v>
      </c>
      <c r="AC17" s="71"/>
      <c r="AD17" s="71"/>
      <c r="AE17" s="71"/>
      <c r="AG17" s="22">
        <v>4</v>
      </c>
      <c r="AH17" s="24">
        <f>1-(((AH4)^(AC4-AC49))/((AH5)^(AC7-AC52)))</f>
        <v>0.97033614817938807</v>
      </c>
      <c r="AK17">
        <v>0</v>
      </c>
      <c r="AL17" t="s">
        <v>39</v>
      </c>
      <c r="AM17" t="s">
        <v>34</v>
      </c>
      <c r="AN17" s="18">
        <v>27.101536888897702</v>
      </c>
      <c r="AO17" s="71"/>
      <c r="AP17" s="71"/>
      <c r="AQ17" s="71"/>
      <c r="AS17" s="22">
        <v>4</v>
      </c>
      <c r="AT17" s="24">
        <f>1-(((AT4)^(AO4-AO49))/((AT5)^(AO7-AO52)))</f>
        <v>0.97559571189362948</v>
      </c>
    </row>
    <row r="18" spans="1:46">
      <c r="A18">
        <v>0</v>
      </c>
      <c r="B18" t="s">
        <v>39</v>
      </c>
      <c r="C18" t="s">
        <v>34</v>
      </c>
      <c r="D18" s="18">
        <v>27.9113308820918</v>
      </c>
      <c r="E18" s="71"/>
      <c r="F18" s="71"/>
      <c r="G18" s="71"/>
      <c r="I18" s="26">
        <v>6</v>
      </c>
      <c r="J18" s="28">
        <f>1-(((J4)^(E4-E64))/((J5)^(E7-E67)))</f>
        <v>0.99040977491037696</v>
      </c>
      <c r="K18" s="32"/>
      <c r="L18" s="32"/>
      <c r="M18">
        <v>0</v>
      </c>
      <c r="N18" t="s">
        <v>39</v>
      </c>
      <c r="O18" t="s">
        <v>34</v>
      </c>
      <c r="P18" s="18">
        <v>27.1795439665269</v>
      </c>
      <c r="Q18" s="71"/>
      <c r="R18" s="71"/>
      <c r="S18" s="71"/>
      <c r="U18" s="26">
        <v>6</v>
      </c>
      <c r="V18" s="28">
        <f>1-(((V4)^(Q4-Q64))/((V5)^(Q7-Q67)))</f>
        <v>0.99145192229154167</v>
      </c>
      <c r="Y18">
        <v>0</v>
      </c>
      <c r="Z18" t="s">
        <v>39</v>
      </c>
      <c r="AA18" t="s">
        <v>34</v>
      </c>
      <c r="AB18" s="18">
        <v>27.261953108136002</v>
      </c>
      <c r="AC18" s="71"/>
      <c r="AD18" s="71"/>
      <c r="AE18" s="71"/>
      <c r="AG18" s="26">
        <v>6</v>
      </c>
      <c r="AH18" s="28">
        <f>1-(((AH4)^(AC4-AC64))/((AH5)^(AC7-AC67)))</f>
        <v>0.9793261648823729</v>
      </c>
      <c r="AK18">
        <v>0</v>
      </c>
      <c r="AL18" t="s">
        <v>39</v>
      </c>
      <c r="AM18" t="s">
        <v>34</v>
      </c>
      <c r="AN18" s="18">
        <v>27.0650671924584</v>
      </c>
      <c r="AO18" s="71"/>
      <c r="AP18" s="71"/>
      <c r="AQ18" s="71"/>
      <c r="AS18" s="26">
        <v>6</v>
      </c>
      <c r="AT18" s="28">
        <f>1-(((AT4)^(AO4-AO64))/((AT5)^(AO7-AO67)))</f>
        <v>0.98027596600554412</v>
      </c>
    </row>
    <row r="19" spans="1:46">
      <c r="A19">
        <v>1</v>
      </c>
      <c r="B19" t="s">
        <v>30</v>
      </c>
      <c r="C19" t="s">
        <v>24</v>
      </c>
      <c r="D19" s="18"/>
      <c r="E19" s="70">
        <f t="shared" ref="E19" si="22">AVERAGE(D19:D21)</f>
        <v>25.854492218588</v>
      </c>
      <c r="F19" s="71">
        <f t="shared" ref="F19" si="23">STDEV(D20:D21)</f>
        <v>9.205537138362219E-3</v>
      </c>
      <c r="G19" s="71">
        <f t="shared" ref="G19" si="24">F19/E19</f>
        <v>3.5605174762411032E-4</v>
      </c>
      <c r="K19" s="32"/>
      <c r="L19" s="32"/>
      <c r="M19">
        <v>1</v>
      </c>
      <c r="N19" t="s">
        <v>30</v>
      </c>
      <c r="O19" t="s">
        <v>24</v>
      </c>
      <c r="P19" s="18">
        <v>25.6425337449562</v>
      </c>
      <c r="Q19" s="70">
        <f>AVERAGE(P20:P21)</f>
        <v>25.413903439006098</v>
      </c>
      <c r="R19" s="71">
        <f t="shared" ref="R19" si="25">STDEV(P20:P21)</f>
        <v>0.13342444623934543</v>
      </c>
      <c r="S19" s="71">
        <f t="shared" ref="S19" si="26">R19/Q19</f>
        <v>5.2500571806911485E-3</v>
      </c>
      <c r="Y19">
        <v>1</v>
      </c>
      <c r="Z19" t="s">
        <v>30</v>
      </c>
      <c r="AA19" t="s">
        <v>24</v>
      </c>
      <c r="AB19" s="18">
        <v>27.196498296367199</v>
      </c>
      <c r="AC19" s="70">
        <f>AVERAGE(AB20:AB21)</f>
        <v>27.045073712680697</v>
      </c>
      <c r="AD19" s="71">
        <f t="shared" ref="AD19" si="27">STDEV(AB20:AB21)</f>
        <v>8.0555533610661867E-2</v>
      </c>
      <c r="AE19" s="71">
        <f t="shared" ref="AE19" si="28">AD19/AC19</f>
        <v>2.9785658736397372E-3</v>
      </c>
      <c r="AK19">
        <v>1</v>
      </c>
      <c r="AL19" t="s">
        <v>30</v>
      </c>
      <c r="AM19" t="s">
        <v>24</v>
      </c>
      <c r="AN19" s="18">
        <v>26.7308178546192</v>
      </c>
      <c r="AO19" s="70">
        <f t="shared" ref="AO19" si="29">AVERAGE(AN19:AN21)</f>
        <v>26.659761741504269</v>
      </c>
      <c r="AP19" s="71">
        <f t="shared" ref="AP19" si="30">STDEV(AN20:AN21)</f>
        <v>6.8193062661180734E-2</v>
      </c>
      <c r="AQ19" s="71">
        <f t="shared" ref="AQ19" si="31">AP19/AO19</f>
        <v>2.5579021794113364E-3</v>
      </c>
    </row>
    <row r="20" spans="1:46">
      <c r="A20">
        <v>1</v>
      </c>
      <c r="B20" t="s">
        <v>30</v>
      </c>
      <c r="C20" t="s">
        <v>24</v>
      </c>
      <c r="D20" s="18">
        <v>25.847982920852999</v>
      </c>
      <c r="E20" s="71"/>
      <c r="F20" s="71"/>
      <c r="G20" s="71"/>
      <c r="K20" s="32"/>
      <c r="L20" s="32"/>
      <c r="M20">
        <v>1</v>
      </c>
      <c r="N20" t="s">
        <v>30</v>
      </c>
      <c r="O20" t="s">
        <v>24</v>
      </c>
      <c r="P20" s="18">
        <v>25.508248769718001</v>
      </c>
      <c r="Q20" s="71"/>
      <c r="R20" s="71"/>
      <c r="S20" s="71"/>
      <c r="Y20">
        <v>1</v>
      </c>
      <c r="Z20" t="s">
        <v>30</v>
      </c>
      <c r="AA20" t="s">
        <v>24</v>
      </c>
      <c r="AB20" s="18">
        <v>26.988112348602499</v>
      </c>
      <c r="AC20" s="71"/>
      <c r="AD20" s="71"/>
      <c r="AE20" s="71"/>
      <c r="AK20">
        <v>1</v>
      </c>
      <c r="AL20" t="s">
        <v>30</v>
      </c>
      <c r="AM20" t="s">
        <v>24</v>
      </c>
      <c r="AN20" s="18">
        <v>26.5760139079092</v>
      </c>
      <c r="AO20" s="71"/>
      <c r="AP20" s="71"/>
      <c r="AQ20" s="71"/>
    </row>
    <row r="21" spans="1:46">
      <c r="A21">
        <v>1</v>
      </c>
      <c r="B21" t="s">
        <v>30</v>
      </c>
      <c r="C21" t="s">
        <v>24</v>
      </c>
      <c r="D21" s="18">
        <v>25.861001516323</v>
      </c>
      <c r="E21" s="71"/>
      <c r="F21" s="71"/>
      <c r="G21" s="71"/>
      <c r="K21" s="32"/>
      <c r="L21" s="32"/>
      <c r="M21">
        <v>1</v>
      </c>
      <c r="N21" t="s">
        <v>30</v>
      </c>
      <c r="O21" t="s">
        <v>24</v>
      </c>
      <c r="P21" s="18">
        <v>25.319558108294199</v>
      </c>
      <c r="Q21" s="71"/>
      <c r="R21" s="71"/>
      <c r="S21" s="71"/>
      <c r="Y21">
        <v>1</v>
      </c>
      <c r="Z21" t="s">
        <v>30</v>
      </c>
      <c r="AA21" t="s">
        <v>24</v>
      </c>
      <c r="AB21" s="18">
        <v>27.102035076758899</v>
      </c>
      <c r="AC21" s="71"/>
      <c r="AD21" s="71"/>
      <c r="AE21" s="71"/>
      <c r="AK21">
        <v>1</v>
      </c>
      <c r="AL21" t="s">
        <v>30</v>
      </c>
      <c r="AM21" t="s">
        <v>24</v>
      </c>
      <c r="AN21" s="18">
        <v>26.6724534619844</v>
      </c>
      <c r="AO21" s="71"/>
      <c r="AP21" s="71"/>
      <c r="AQ21" s="71"/>
    </row>
    <row r="22" spans="1:46">
      <c r="A22">
        <v>1</v>
      </c>
      <c r="B22" t="s">
        <v>23</v>
      </c>
      <c r="C22" t="s">
        <v>24</v>
      </c>
      <c r="D22" s="18">
        <v>18.927942056790201</v>
      </c>
      <c r="E22" s="70">
        <f t="shared" ref="E22" si="32">AVERAGE(D22:D24)</f>
        <v>18.761394415897698</v>
      </c>
      <c r="F22" s="71">
        <f>STDEV(D22:D23)</f>
        <v>0.23553393253141922</v>
      </c>
      <c r="G22" s="71">
        <f t="shared" ref="G22" si="33">F22/E22</f>
        <v>1.2554180532116347E-2</v>
      </c>
      <c r="K22" s="32"/>
      <c r="L22" s="32"/>
      <c r="M22">
        <v>1</v>
      </c>
      <c r="N22" t="s">
        <v>23</v>
      </c>
      <c r="O22" t="s">
        <v>24</v>
      </c>
      <c r="P22" s="18">
        <v>18.455942449518201</v>
      </c>
      <c r="Q22" s="70">
        <f t="shared" ref="Q22" si="34">AVERAGE(P22:P24)</f>
        <v>18.394683506948237</v>
      </c>
      <c r="R22" s="71">
        <f>STDEV(P22:P23)</f>
        <v>4.7655162398746544E-2</v>
      </c>
      <c r="S22" s="71">
        <f t="shared" ref="S22" si="35">R22/Q22</f>
        <v>2.5907030355127188E-3</v>
      </c>
      <c r="Y22">
        <v>1</v>
      </c>
      <c r="Z22" t="s">
        <v>23</v>
      </c>
      <c r="AA22" t="s">
        <v>24</v>
      </c>
      <c r="AB22" s="18">
        <v>20.416065676351799</v>
      </c>
      <c r="AC22" s="70">
        <f t="shared" ref="AC22" si="36">AVERAGE(AB22:AB24)</f>
        <v>20.243464376923299</v>
      </c>
      <c r="AD22" s="71">
        <f>STDEV(AB22:AB23)</f>
        <v>0.15904362276689959</v>
      </c>
      <c r="AE22" s="71">
        <f t="shared" ref="AE22" si="37">AD22/AC22</f>
        <v>7.856541736413588E-3</v>
      </c>
      <c r="AK22">
        <v>1</v>
      </c>
      <c r="AL22" t="s">
        <v>23</v>
      </c>
      <c r="AM22" t="s">
        <v>24</v>
      </c>
      <c r="AN22" s="18">
        <v>20.0312607542952</v>
      </c>
      <c r="AO22" s="70">
        <f t="shared" ref="AO22" si="38">AVERAGE(AN22:AN24)</f>
        <v>19.975335418224002</v>
      </c>
      <c r="AP22" s="71">
        <f>STDEV(AN22:AN23)</f>
        <v>4.7205852143347549E-2</v>
      </c>
      <c r="AQ22" s="71">
        <f t="shared" ref="AQ22" si="39">AP22/AO22</f>
        <v>2.3632069827613737E-3</v>
      </c>
    </row>
    <row r="23" spans="1:46">
      <c r="A23">
        <v>1</v>
      </c>
      <c r="B23" t="s">
        <v>23</v>
      </c>
      <c r="C23" t="s">
        <v>24</v>
      </c>
      <c r="D23" s="18">
        <v>18.594846775005198</v>
      </c>
      <c r="E23" s="71"/>
      <c r="F23" s="71"/>
      <c r="G23" s="71"/>
      <c r="I23" s="76" t="s">
        <v>40</v>
      </c>
      <c r="J23" s="77"/>
      <c r="K23" s="32"/>
      <c r="L23" s="32"/>
      <c r="M23">
        <v>1</v>
      </c>
      <c r="N23" t="s">
        <v>23</v>
      </c>
      <c r="O23" t="s">
        <v>24</v>
      </c>
      <c r="P23" s="18">
        <v>18.388547872536801</v>
      </c>
      <c r="Q23" s="71"/>
      <c r="R23" s="71"/>
      <c r="S23" s="71"/>
      <c r="U23" s="76" t="s">
        <v>40</v>
      </c>
      <c r="V23" s="77"/>
      <c r="Y23">
        <v>1</v>
      </c>
      <c r="Z23" t="s">
        <v>23</v>
      </c>
      <c r="AA23" t="s">
        <v>24</v>
      </c>
      <c r="AB23" s="18">
        <v>20.191144028025899</v>
      </c>
      <c r="AC23" s="71"/>
      <c r="AD23" s="71"/>
      <c r="AE23" s="71"/>
      <c r="AG23" s="76" t="s">
        <v>40</v>
      </c>
      <c r="AH23" s="77"/>
      <c r="AK23">
        <v>1</v>
      </c>
      <c r="AL23" t="s">
        <v>23</v>
      </c>
      <c r="AM23" t="s">
        <v>24</v>
      </c>
      <c r="AN23" s="18">
        <v>19.964501597970699</v>
      </c>
      <c r="AO23" s="71"/>
      <c r="AP23" s="71"/>
      <c r="AQ23" s="71"/>
      <c r="AS23" s="76" t="s">
        <v>40</v>
      </c>
      <c r="AT23" s="77"/>
    </row>
    <row r="24" spans="1:46">
      <c r="A24">
        <v>1</v>
      </c>
      <c r="B24" t="s">
        <v>23</v>
      </c>
      <c r="C24" t="s">
        <v>24</v>
      </c>
      <c r="D24" s="18"/>
      <c r="E24" s="71"/>
      <c r="F24" s="71"/>
      <c r="G24" s="71"/>
      <c r="I24" s="22"/>
      <c r="J24" s="24"/>
      <c r="K24" s="32"/>
      <c r="L24" s="32"/>
      <c r="M24">
        <v>1</v>
      </c>
      <c r="N24" t="s">
        <v>23</v>
      </c>
      <c r="O24" t="s">
        <v>24</v>
      </c>
      <c r="P24" s="18">
        <v>18.339560198789702</v>
      </c>
      <c r="Q24" s="71"/>
      <c r="R24" s="71"/>
      <c r="S24" s="71"/>
      <c r="U24" s="22"/>
      <c r="V24" s="24"/>
      <c r="Y24">
        <v>1</v>
      </c>
      <c r="Z24" t="s">
        <v>23</v>
      </c>
      <c r="AA24" t="s">
        <v>24</v>
      </c>
      <c r="AB24" s="18">
        <v>20.123183426392199</v>
      </c>
      <c r="AC24" s="71"/>
      <c r="AD24" s="71"/>
      <c r="AE24" s="71"/>
      <c r="AG24" s="22"/>
      <c r="AH24" s="24"/>
      <c r="AK24">
        <v>1</v>
      </c>
      <c r="AL24" t="s">
        <v>23</v>
      </c>
      <c r="AM24" t="s">
        <v>24</v>
      </c>
      <c r="AN24" s="18">
        <v>19.930243902406101</v>
      </c>
      <c r="AO24" s="71"/>
      <c r="AP24" s="71"/>
      <c r="AQ24" s="71"/>
      <c r="AS24" s="22"/>
      <c r="AT24" s="24"/>
    </row>
    <row r="25" spans="1:46">
      <c r="A25">
        <v>1</v>
      </c>
      <c r="B25" t="s">
        <v>39</v>
      </c>
      <c r="C25" t="s">
        <v>24</v>
      </c>
      <c r="D25" s="18">
        <v>19.775629662495799</v>
      </c>
      <c r="E25" s="70">
        <f t="shared" ref="E25" si="40">AVERAGE(D25:D27)</f>
        <v>19.735118372715132</v>
      </c>
      <c r="F25" s="71">
        <f t="shared" ref="F25" si="41">STDEV(D26:D27)</f>
        <v>4.857755054613086E-2</v>
      </c>
      <c r="G25" s="71">
        <f t="shared" ref="G25" si="42">F25/E25</f>
        <v>2.4614775360705184E-3</v>
      </c>
      <c r="I25" s="33" t="s">
        <v>29</v>
      </c>
      <c r="J25" s="24" t="s">
        <v>39</v>
      </c>
      <c r="K25" s="32"/>
      <c r="L25" s="32"/>
      <c r="M25">
        <v>1</v>
      </c>
      <c r="N25" t="s">
        <v>39</v>
      </c>
      <c r="O25" t="s">
        <v>24</v>
      </c>
      <c r="P25" s="18">
        <v>19.4699125716201</v>
      </c>
      <c r="Q25" s="70">
        <f t="shared" ref="Q25" si="43">AVERAGE(P25:P27)</f>
        <v>19.619349701675766</v>
      </c>
      <c r="R25" s="71">
        <f t="shared" ref="R25" si="44">STDEV(P26:P27)</f>
        <v>6.4733847142831712E-3</v>
      </c>
      <c r="S25" s="71">
        <f t="shared" ref="S25" si="45">R25/Q25</f>
        <v>3.2994899488081677E-4</v>
      </c>
      <c r="U25" s="33" t="s">
        <v>29</v>
      </c>
      <c r="V25" s="24" t="s">
        <v>39</v>
      </c>
      <c r="Y25">
        <v>1</v>
      </c>
      <c r="Z25" t="s">
        <v>39</v>
      </c>
      <c r="AA25" t="s">
        <v>24</v>
      </c>
      <c r="AB25" s="18"/>
      <c r="AC25" s="70">
        <f t="shared" ref="AC25" si="46">AVERAGE(AB25:AB27)</f>
        <v>20.836676214635553</v>
      </c>
      <c r="AD25" s="71">
        <f t="shared" ref="AD25" si="47">STDEV(AB26:AB27)</f>
        <v>0.54103473318384265</v>
      </c>
      <c r="AE25" s="71">
        <f t="shared" ref="AE25" si="48">AD25/AC25</f>
        <v>2.5965500812640319E-2</v>
      </c>
      <c r="AG25" s="33" t="s">
        <v>29</v>
      </c>
      <c r="AH25" s="24" t="s">
        <v>39</v>
      </c>
      <c r="AK25">
        <v>1</v>
      </c>
      <c r="AL25" t="s">
        <v>39</v>
      </c>
      <c r="AM25" t="s">
        <v>24</v>
      </c>
      <c r="AN25" s="18">
        <v>20.836458911924101</v>
      </c>
      <c r="AO25" s="70">
        <f t="shared" ref="AO25" si="49">AVERAGE(AN25:AN27)</f>
        <v>20.767540961194765</v>
      </c>
      <c r="AP25" s="71">
        <f t="shared" ref="AP25" si="50">STDEV(AN26:AN27)</f>
        <v>0.11405026055042806</v>
      </c>
      <c r="AQ25" s="71">
        <f t="shared" ref="AQ25" si="51">AP25/AO25</f>
        <v>5.4917556567499705E-3</v>
      </c>
      <c r="AS25" s="33" t="s">
        <v>29</v>
      </c>
      <c r="AT25" s="24" t="s">
        <v>39</v>
      </c>
    </row>
    <row r="26" spans="1:46">
      <c r="A26">
        <v>1</v>
      </c>
      <c r="B26" t="s">
        <v>39</v>
      </c>
      <c r="C26" t="s">
        <v>24</v>
      </c>
      <c r="D26" s="18">
        <v>19.749212243229401</v>
      </c>
      <c r="E26" s="71"/>
      <c r="F26" s="71"/>
      <c r="G26" s="71"/>
      <c r="I26" s="33" t="s">
        <v>31</v>
      </c>
      <c r="J26" s="24" t="s">
        <v>23</v>
      </c>
      <c r="K26" s="32"/>
      <c r="L26" s="32"/>
      <c r="M26">
        <v>1</v>
      </c>
      <c r="N26" t="s">
        <v>39</v>
      </c>
      <c r="O26" t="s">
        <v>24</v>
      </c>
      <c r="P26" s="18">
        <v>19.6894908924749</v>
      </c>
      <c r="Q26" s="71"/>
      <c r="R26" s="71"/>
      <c r="S26" s="71"/>
      <c r="U26" s="33" t="s">
        <v>31</v>
      </c>
      <c r="V26" s="24" t="s">
        <v>23</v>
      </c>
      <c r="Y26">
        <v>1</v>
      </c>
      <c r="Z26" t="s">
        <v>39</v>
      </c>
      <c r="AA26" t="s">
        <v>24</v>
      </c>
      <c r="AB26" s="18">
        <v>20.454106885943801</v>
      </c>
      <c r="AC26" s="71"/>
      <c r="AD26" s="71"/>
      <c r="AE26" s="71"/>
      <c r="AG26" s="33" t="s">
        <v>31</v>
      </c>
      <c r="AH26" s="24" t="s">
        <v>23</v>
      </c>
      <c r="AK26">
        <v>1</v>
      </c>
      <c r="AL26" t="s">
        <v>39</v>
      </c>
      <c r="AM26" t="s">
        <v>24</v>
      </c>
      <c r="AN26" s="18">
        <v>20.652436273198798</v>
      </c>
      <c r="AO26" s="71"/>
      <c r="AP26" s="71"/>
      <c r="AQ26" s="71"/>
      <c r="AS26" s="33" t="s">
        <v>31</v>
      </c>
      <c r="AT26" s="24" t="s">
        <v>23</v>
      </c>
    </row>
    <row r="27" spans="1:46">
      <c r="A27">
        <v>1</v>
      </c>
      <c r="B27" t="s">
        <v>39</v>
      </c>
      <c r="C27" t="s">
        <v>24</v>
      </c>
      <c r="D27" s="18">
        <v>19.680513212420198</v>
      </c>
      <c r="E27" s="71"/>
      <c r="F27" s="71"/>
      <c r="G27" s="71"/>
      <c r="I27" s="22"/>
      <c r="J27" s="24"/>
      <c r="K27" s="32"/>
      <c r="L27" s="32"/>
      <c r="M27">
        <v>1</v>
      </c>
      <c r="N27" t="s">
        <v>39</v>
      </c>
      <c r="O27" t="s">
        <v>24</v>
      </c>
      <c r="P27" s="18">
        <v>19.698645640932298</v>
      </c>
      <c r="Q27" s="71"/>
      <c r="R27" s="71"/>
      <c r="S27" s="71"/>
      <c r="U27" s="22"/>
      <c r="V27" s="24"/>
      <c r="Y27">
        <v>1</v>
      </c>
      <c r="Z27" t="s">
        <v>39</v>
      </c>
      <c r="AA27" t="s">
        <v>24</v>
      </c>
      <c r="AB27" s="18">
        <v>21.2192455433273</v>
      </c>
      <c r="AC27" s="71"/>
      <c r="AD27" s="71"/>
      <c r="AE27" s="71"/>
      <c r="AG27" s="22"/>
      <c r="AH27" s="24"/>
      <c r="AK27">
        <v>1</v>
      </c>
      <c r="AL27" t="s">
        <v>39</v>
      </c>
      <c r="AM27" t="s">
        <v>24</v>
      </c>
      <c r="AN27" s="18">
        <v>20.813727698461399</v>
      </c>
      <c r="AO27" s="71"/>
      <c r="AP27" s="71"/>
      <c r="AQ27" s="71"/>
      <c r="AS27" s="22"/>
      <c r="AT27" s="24"/>
    </row>
    <row r="28" spans="1:46">
      <c r="A28">
        <v>1</v>
      </c>
      <c r="B28" t="s">
        <v>23</v>
      </c>
      <c r="C28" t="s">
        <v>34</v>
      </c>
      <c r="D28" s="18">
        <v>18.773236407759399</v>
      </c>
      <c r="E28" s="70">
        <f t="shared" ref="E28" si="52">AVERAGE(D28:D30)</f>
        <v>18.726473557684034</v>
      </c>
      <c r="F28" s="71">
        <f t="shared" ref="F28" si="53">STDEV(D29:D30)</f>
        <v>0.11194251649690803</v>
      </c>
      <c r="G28" s="71">
        <f t="shared" ref="G28" si="54">F28/E28</f>
        <v>5.9777681127248143E-3</v>
      </c>
      <c r="I28" s="33" t="s">
        <v>32</v>
      </c>
      <c r="J28" s="34" t="s">
        <v>33</v>
      </c>
      <c r="K28" s="32"/>
      <c r="L28" s="32"/>
      <c r="M28">
        <v>1</v>
      </c>
      <c r="N28" t="s">
        <v>23</v>
      </c>
      <c r="O28" t="s">
        <v>34</v>
      </c>
      <c r="P28" s="18">
        <v>18.382148992269801</v>
      </c>
      <c r="Q28" s="70">
        <f t="shared" ref="Q28" si="55">AVERAGE(P28:P30)</f>
        <v>18.402834890773168</v>
      </c>
      <c r="R28" s="71">
        <f t="shared" ref="R28" si="56">STDEV(P29:P30)</f>
        <v>1.0279480683458856E-2</v>
      </c>
      <c r="S28" s="71">
        <f t="shared" ref="S28" si="57">R28/Q28</f>
        <v>5.5858136773333721E-4</v>
      </c>
      <c r="U28" s="33" t="s">
        <v>32</v>
      </c>
      <c r="V28" s="34" t="s">
        <v>33</v>
      </c>
      <c r="Y28">
        <v>1</v>
      </c>
      <c r="Z28" t="s">
        <v>23</v>
      </c>
      <c r="AA28" t="s">
        <v>34</v>
      </c>
      <c r="AB28" s="18">
        <v>20.0148610405517</v>
      </c>
      <c r="AC28" s="70">
        <f t="shared" ref="AC28" si="58">AVERAGE(AB28:AB30)</f>
        <v>20.191751115083466</v>
      </c>
      <c r="AD28" s="71">
        <f t="shared" ref="AD28" si="59">STDEV(AB29:AB30)</f>
        <v>0.10470265684740737</v>
      </c>
      <c r="AE28" s="71">
        <f t="shared" ref="AE28" si="60">AD28/AC28</f>
        <v>5.1854173642816598E-3</v>
      </c>
      <c r="AG28" s="33" t="s">
        <v>32</v>
      </c>
      <c r="AH28" s="34" t="s">
        <v>33</v>
      </c>
      <c r="AK28">
        <v>1</v>
      </c>
      <c r="AL28" t="s">
        <v>23</v>
      </c>
      <c r="AM28" t="s">
        <v>34</v>
      </c>
      <c r="AN28" s="18">
        <v>19.7373555851334</v>
      </c>
      <c r="AO28" s="70">
        <f t="shared" ref="AO28" si="61">AVERAGE(AN28:AN30)</f>
        <v>19.9478970547007</v>
      </c>
      <c r="AP28" s="71">
        <f t="shared" ref="AP28" si="62">STDEV(AN29:AN30)</f>
        <v>2.5786116407982937E-2</v>
      </c>
      <c r="AQ28" s="71">
        <f t="shared" ref="AQ28" si="63">AP28/AO28</f>
        <v>1.2926734250368747E-3</v>
      </c>
      <c r="AS28" s="33" t="s">
        <v>32</v>
      </c>
      <c r="AT28" s="34" t="s">
        <v>33</v>
      </c>
    </row>
    <row r="29" spans="1:46">
      <c r="A29">
        <v>1</v>
      </c>
      <c r="B29" t="s">
        <v>23</v>
      </c>
      <c r="C29" t="s">
        <v>34</v>
      </c>
      <c r="D29" s="18">
        <v>18.782247445164401</v>
      </c>
      <c r="E29" s="71"/>
      <c r="F29" s="71"/>
      <c r="G29" s="71"/>
      <c r="I29" s="22">
        <v>0</v>
      </c>
      <c r="J29" s="24">
        <v>0</v>
      </c>
      <c r="K29" s="32"/>
      <c r="L29" s="32"/>
      <c r="M29">
        <v>1</v>
      </c>
      <c r="N29" t="s">
        <v>23</v>
      </c>
      <c r="O29" t="s">
        <v>34</v>
      </c>
      <c r="P29" s="18">
        <v>18.405909149526501</v>
      </c>
      <c r="Q29" s="71"/>
      <c r="R29" s="71"/>
      <c r="S29" s="71"/>
      <c r="U29" s="22">
        <v>0</v>
      </c>
      <c r="V29" s="24">
        <v>0</v>
      </c>
      <c r="Y29">
        <v>1</v>
      </c>
      <c r="Z29" t="s">
        <v>23</v>
      </c>
      <c r="AA29" t="s">
        <v>34</v>
      </c>
      <c r="AB29" s="18">
        <v>20.354232111014401</v>
      </c>
      <c r="AC29" s="71"/>
      <c r="AD29" s="71"/>
      <c r="AE29" s="71"/>
      <c r="AG29" s="22">
        <v>0</v>
      </c>
      <c r="AH29" s="24">
        <v>0</v>
      </c>
      <c r="AK29">
        <v>1</v>
      </c>
      <c r="AL29" t="s">
        <v>23</v>
      </c>
      <c r="AM29" t="s">
        <v>34</v>
      </c>
      <c r="AN29" s="18">
        <v>20.0349342517118</v>
      </c>
      <c r="AO29" s="71"/>
      <c r="AP29" s="71"/>
      <c r="AQ29" s="71"/>
      <c r="AS29" s="22">
        <v>0</v>
      </c>
      <c r="AT29" s="24">
        <v>0</v>
      </c>
    </row>
    <row r="30" spans="1:46">
      <c r="A30">
        <v>1</v>
      </c>
      <c r="B30" t="s">
        <v>23</v>
      </c>
      <c r="C30" t="s">
        <v>34</v>
      </c>
      <c r="D30" s="18">
        <v>18.6239368201283</v>
      </c>
      <c r="E30" s="71"/>
      <c r="F30" s="71"/>
      <c r="G30" s="71"/>
      <c r="I30" s="22">
        <v>1</v>
      </c>
      <c r="J30" s="24">
        <f>2/(((((J6)^(E31-E25))/((J5)^(E28-E22)))+1)*J15)</f>
        <v>0.3171113684729947</v>
      </c>
      <c r="K30" s="32"/>
      <c r="L30" s="32"/>
      <c r="M30">
        <v>1</v>
      </c>
      <c r="N30" t="s">
        <v>23</v>
      </c>
      <c r="O30" t="s">
        <v>34</v>
      </c>
      <c r="P30" s="18">
        <v>18.420446530523201</v>
      </c>
      <c r="Q30" s="71"/>
      <c r="R30" s="71"/>
      <c r="S30" s="71"/>
      <c r="U30" s="22">
        <v>1</v>
      </c>
      <c r="V30" s="24">
        <f>2/(((((V6)^(Q31-Q25))/((V5)^(Q28-Q22)))+1)*V15)</f>
        <v>0.36793691389811062</v>
      </c>
      <c r="Y30">
        <v>1</v>
      </c>
      <c r="Z30" t="s">
        <v>23</v>
      </c>
      <c r="AA30" t="s">
        <v>34</v>
      </c>
      <c r="AB30" s="18">
        <v>20.206160193684301</v>
      </c>
      <c r="AC30" s="71"/>
      <c r="AD30" s="71"/>
      <c r="AE30" s="71"/>
      <c r="AG30" s="22">
        <v>1</v>
      </c>
      <c r="AH30" s="24">
        <f>2/(((((AH6)^(AC31-AC25))/((AH5)^(AC28-AC22)))+1)*AH15)</f>
        <v>0.32324917393839253</v>
      </c>
      <c r="AK30">
        <v>1</v>
      </c>
      <c r="AL30" t="s">
        <v>23</v>
      </c>
      <c r="AM30" t="s">
        <v>34</v>
      </c>
      <c r="AN30" s="18">
        <v>20.071401327256901</v>
      </c>
      <c r="AO30" s="71"/>
      <c r="AP30" s="71"/>
      <c r="AQ30" s="71"/>
      <c r="AS30" s="22">
        <v>1</v>
      </c>
      <c r="AT30" s="24">
        <f>2/(((((AT6)^(AO31-AO25))/((AT5)^(AO28-AO22)))+1)*AT15)</f>
        <v>0.3106647666139406</v>
      </c>
    </row>
    <row r="31" spans="1:46">
      <c r="A31">
        <v>1</v>
      </c>
      <c r="B31" t="s">
        <v>39</v>
      </c>
      <c r="C31" t="s">
        <v>34</v>
      </c>
      <c r="D31" s="18">
        <v>22.242426196183398</v>
      </c>
      <c r="E31" s="70">
        <f t="shared" ref="E31" si="64">AVERAGE(D31:D33)</f>
        <v>22.249526201317497</v>
      </c>
      <c r="F31" s="71">
        <f t="shared" ref="F31" si="65">STDEV(D32:D33)</f>
        <v>0.25534491341628834</v>
      </c>
      <c r="G31" s="71">
        <f t="shared" ref="G31" si="66">F31/E31</f>
        <v>1.1476420266475976E-2</v>
      </c>
      <c r="I31" s="22">
        <v>2</v>
      </c>
      <c r="J31" s="24">
        <f>2/(((((J6)^(E46-E40))/((J5)^(E43-E37)))+1)*J16)</f>
        <v>0.46808893373754057</v>
      </c>
      <c r="K31" s="32"/>
      <c r="L31" s="32"/>
      <c r="M31">
        <v>1</v>
      </c>
      <c r="N31" t="s">
        <v>39</v>
      </c>
      <c r="O31" t="s">
        <v>34</v>
      </c>
      <c r="P31" s="18">
        <v>21.671858190911198</v>
      </c>
      <c r="Q31" s="70">
        <f t="shared" ref="Q31" si="67">AVERAGE(P31:P33)</f>
        <v>21.882041487819333</v>
      </c>
      <c r="R31" s="71">
        <f t="shared" ref="R31" si="68">STDEV(P32:P33)</f>
        <v>3.0279011922600105E-2</v>
      </c>
      <c r="S31" s="71">
        <f t="shared" ref="S31" si="69">R31/Q31</f>
        <v>1.3837379816437584E-3</v>
      </c>
      <c r="U31" s="22">
        <v>2</v>
      </c>
      <c r="V31" s="24">
        <f>2/(((((V6)^(Q46-Q40))/((V5)^(Q43-Q37)))+1)*V16)</f>
        <v>0.83685612132485976</v>
      </c>
      <c r="Y31">
        <v>1</v>
      </c>
      <c r="Z31" t="s">
        <v>39</v>
      </c>
      <c r="AA31" t="s">
        <v>34</v>
      </c>
      <c r="AB31" s="18">
        <v>23.459992326138199</v>
      </c>
      <c r="AC31" s="70">
        <f t="shared" ref="AC31" si="70">AVERAGE(AB31:AB33)</f>
        <v>23.288102578893533</v>
      </c>
      <c r="AD31" s="71">
        <f t="shared" ref="AD31" si="71">STDEV(AB32:AB33)</f>
        <v>0.10169537103340169</v>
      </c>
      <c r="AE31" s="71">
        <f t="shared" ref="AE31" si="72">AD31/AC31</f>
        <v>4.3668379890068939E-3</v>
      </c>
      <c r="AG31" s="22">
        <v>2</v>
      </c>
      <c r="AH31" s="24">
        <f>2/(((((AH6)^(AC46-AC40))/((AH5)^(AC43-AC37)))+1)*AH16)</f>
        <v>0.86643189745314619</v>
      </c>
      <c r="AK31">
        <v>1</v>
      </c>
      <c r="AL31" t="s">
        <v>39</v>
      </c>
      <c r="AM31" t="s">
        <v>34</v>
      </c>
      <c r="AN31" s="18">
        <v>23.224937627392801</v>
      </c>
      <c r="AO31" s="70">
        <f t="shared" ref="AO31" si="73">AVERAGE(AN31:AN33)</f>
        <v>23.308863791711303</v>
      </c>
      <c r="AP31" s="71">
        <f t="shared" ref="AP31" si="74">STDEV(AN32:AN33)</f>
        <v>0.11449122608582593</v>
      </c>
      <c r="AQ31" s="71">
        <f t="shared" ref="AQ31" si="75">AP31/AO31</f>
        <v>4.9119179342641027E-3</v>
      </c>
      <c r="AS31" s="22">
        <v>2</v>
      </c>
      <c r="AT31" s="24">
        <f>2/(((((AT6)^(AO46-AO40))/((AT5)^(AO43-AO37)))+1)*AT16)</f>
        <v>0.63912843877764558</v>
      </c>
    </row>
    <row r="32" spans="1:46">
      <c r="A32">
        <v>1</v>
      </c>
      <c r="B32" t="s">
        <v>39</v>
      </c>
      <c r="C32" t="s">
        <v>34</v>
      </c>
      <c r="D32" s="18">
        <v>22.4336323237027</v>
      </c>
      <c r="E32" s="71"/>
      <c r="F32" s="71"/>
      <c r="G32" s="71"/>
      <c r="I32" s="22">
        <v>4</v>
      </c>
      <c r="J32" s="24">
        <f>2/(((((J6)^(E61-E55))/((J5)^(E58-E52)))+1)*J17)</f>
        <v>0.86541538801149442</v>
      </c>
      <c r="K32" s="32"/>
      <c r="L32" s="32"/>
      <c r="M32">
        <v>1</v>
      </c>
      <c r="N32" t="s">
        <v>39</v>
      </c>
      <c r="O32" t="s">
        <v>34</v>
      </c>
      <c r="P32" s="18">
        <v>21.965722641615301</v>
      </c>
      <c r="Q32" s="71"/>
      <c r="R32" s="71"/>
      <c r="S32" s="71"/>
      <c r="U32" s="22">
        <v>4</v>
      </c>
      <c r="V32" s="24">
        <f>2/(((((V6)^(Q61-Q55))/((V5)^(Q58-Q52)))+1)*V17)</f>
        <v>0.78096211587491615</v>
      </c>
      <c r="Y32">
        <v>1</v>
      </c>
      <c r="Z32" t="s">
        <v>39</v>
      </c>
      <c r="AA32" t="s">
        <v>34</v>
      </c>
      <c r="AB32" s="18">
        <v>23.130248218798201</v>
      </c>
      <c r="AC32" s="71"/>
      <c r="AD32" s="71"/>
      <c r="AE32" s="71"/>
      <c r="AG32" s="22">
        <v>4</v>
      </c>
      <c r="AH32" s="24">
        <f>2/(((((AH6)^(AC61-AC55))/((AH5)^(AC58-AC52)))+1)*AH17)</f>
        <v>0.85420073093401094</v>
      </c>
      <c r="AK32">
        <v>1</v>
      </c>
      <c r="AL32" t="s">
        <v>39</v>
      </c>
      <c r="AM32" t="s">
        <v>34</v>
      </c>
      <c r="AN32" s="18">
        <v>23.431784396222199</v>
      </c>
      <c r="AO32" s="71"/>
      <c r="AP32" s="71"/>
      <c r="AQ32" s="71"/>
      <c r="AS32" s="22">
        <v>4</v>
      </c>
      <c r="AT32" s="24">
        <f>2/(((((AT6)^(AO61-AO55))/((AT5)^(AO58-AO52)))+1)*AT17)</f>
        <v>0.72024919886130745</v>
      </c>
    </row>
    <row r="33" spans="1:46">
      <c r="A33">
        <v>1</v>
      </c>
      <c r="B33" t="s">
        <v>39</v>
      </c>
      <c r="C33" t="s">
        <v>34</v>
      </c>
      <c r="D33" s="18">
        <v>22.072520084066401</v>
      </c>
      <c r="E33" s="71"/>
      <c r="F33" s="71"/>
      <c r="G33" s="71"/>
      <c r="I33" s="26">
        <v>6</v>
      </c>
      <c r="J33" s="28">
        <f>2/(((((J6)^(E76-E70))/((J5)^(E73-E67)))+1)*J18)</f>
        <v>0.64296704899727775</v>
      </c>
      <c r="K33" s="32"/>
      <c r="L33" s="32"/>
      <c r="M33">
        <v>1</v>
      </c>
      <c r="N33" t="s">
        <v>39</v>
      </c>
      <c r="O33" t="s">
        <v>34</v>
      </c>
      <c r="P33" s="18">
        <v>22.008543630931499</v>
      </c>
      <c r="Q33" s="71"/>
      <c r="R33" s="71"/>
      <c r="S33" s="71"/>
      <c r="U33" s="26">
        <v>6</v>
      </c>
      <c r="V33" s="28">
        <f>2/(((((V6)^(Q76-Q70))/((V5)^(Q73-Q67)))+1)*V18)</f>
        <v>0.67706623123604981</v>
      </c>
      <c r="Y33">
        <v>1</v>
      </c>
      <c r="Z33" t="s">
        <v>39</v>
      </c>
      <c r="AA33" t="s">
        <v>34</v>
      </c>
      <c r="AB33" s="18">
        <v>23.274067191744201</v>
      </c>
      <c r="AC33" s="71"/>
      <c r="AD33" s="71"/>
      <c r="AE33" s="71"/>
      <c r="AG33" s="26">
        <v>6</v>
      </c>
      <c r="AH33" s="28">
        <f>2/(((((AH6)^(AC76-AC70))/((AH5)^(AC73-AC67)))+1)*AH18)</f>
        <v>0.8116104773812336</v>
      </c>
      <c r="AK33">
        <v>1</v>
      </c>
      <c r="AL33" t="s">
        <v>39</v>
      </c>
      <c r="AM33" t="s">
        <v>34</v>
      </c>
      <c r="AN33" s="18">
        <v>23.269869351518899</v>
      </c>
      <c r="AO33" s="71"/>
      <c r="AP33" s="71"/>
      <c r="AQ33" s="71"/>
      <c r="AS33" s="26">
        <v>6</v>
      </c>
      <c r="AT33" s="28">
        <f>2/(((((AT6)^(AO76-AO70))/((AT5)^(AO73-AO67)))+1)*AT18)</f>
        <v>0.65013515450556436</v>
      </c>
    </row>
    <row r="34" spans="1:46">
      <c r="A34">
        <v>2</v>
      </c>
      <c r="B34" t="s">
        <v>30</v>
      </c>
      <c r="C34" t="s">
        <v>24</v>
      </c>
      <c r="D34" s="18">
        <v>30.433821273836099</v>
      </c>
      <c r="E34" s="70">
        <f t="shared" ref="E34" si="76">AVERAGE(D34:D36)</f>
        <v>27.665943131173933</v>
      </c>
      <c r="F34" s="71">
        <f t="shared" ref="F34" si="77">STDEV(D35:D36)</f>
        <v>6.9603477681775106E-2</v>
      </c>
      <c r="G34" s="71">
        <f t="shared" ref="G34" si="78">F34/E34</f>
        <v>2.5158541442726395E-3</v>
      </c>
      <c r="K34" s="32"/>
      <c r="L34" s="32"/>
      <c r="M34">
        <v>2</v>
      </c>
      <c r="N34" t="s">
        <v>30</v>
      </c>
      <c r="O34" t="s">
        <v>24</v>
      </c>
      <c r="P34" s="18">
        <v>26.173711179035301</v>
      </c>
      <c r="Q34" s="70">
        <f t="shared" ref="Q34" si="79">AVERAGE(P34:P36)</f>
        <v>26.137796658616566</v>
      </c>
      <c r="R34" s="71">
        <f t="shared" ref="R34" si="80">STDEV(P35:P36)</f>
        <v>2.9337262401429497E-2</v>
      </c>
      <c r="S34" s="71">
        <f t="shared" ref="S34" si="81">R34/Q34</f>
        <v>1.1224076300156767E-3</v>
      </c>
      <c r="Y34">
        <v>2</v>
      </c>
      <c r="Z34" t="s">
        <v>30</v>
      </c>
      <c r="AA34" t="s">
        <v>24</v>
      </c>
      <c r="AB34" s="18">
        <v>27.106483387021001</v>
      </c>
      <c r="AC34" s="70">
        <f t="shared" ref="AC34" si="82">AVERAGE(AB34:AB36)</f>
        <v>27.132504526838733</v>
      </c>
      <c r="AD34" s="71">
        <f t="shared" ref="AD34" si="83">STDEV(AB35:AB36)</f>
        <v>8.8676236144536097E-2</v>
      </c>
      <c r="AE34" s="71">
        <f t="shared" ref="AE34" si="84">AD34/AC34</f>
        <v>3.2682657827190257E-3</v>
      </c>
      <c r="AK34">
        <v>2</v>
      </c>
      <c r="AL34" t="s">
        <v>30</v>
      </c>
      <c r="AM34" t="s">
        <v>24</v>
      </c>
      <c r="AN34" s="18">
        <v>27.320552774604</v>
      </c>
      <c r="AO34" s="70">
        <f t="shared" ref="AO34" si="85">AVERAGE(AN34:AN36)</f>
        <v>27.233705253879602</v>
      </c>
      <c r="AP34" s="71">
        <f t="shared" ref="AP34" si="86">STDEV(AN35:AN36)</f>
        <v>6.818809482281063E-2</v>
      </c>
      <c r="AQ34" s="71">
        <f t="shared" ref="AQ34" si="87">AP34/AO34</f>
        <v>2.5038126170179079E-3</v>
      </c>
    </row>
    <row r="35" spans="1:46">
      <c r="A35">
        <v>2</v>
      </c>
      <c r="B35" t="s">
        <v>30</v>
      </c>
      <c r="C35" t="s">
        <v>24</v>
      </c>
      <c r="D35" s="18">
        <v>26.232786968779902</v>
      </c>
      <c r="E35" s="71"/>
      <c r="F35" s="71"/>
      <c r="G35" s="71"/>
      <c r="K35" s="32"/>
      <c r="L35" s="32"/>
      <c r="M35">
        <v>2</v>
      </c>
      <c r="N35" t="s">
        <v>30</v>
      </c>
      <c r="O35" t="s">
        <v>24</v>
      </c>
      <c r="P35" s="18">
        <v>26.140583975592701</v>
      </c>
      <c r="Q35" s="71"/>
      <c r="R35" s="71"/>
      <c r="S35" s="71"/>
      <c r="Y35">
        <v>2</v>
      </c>
      <c r="Z35" t="s">
        <v>30</v>
      </c>
      <c r="AA35" t="s">
        <v>24</v>
      </c>
      <c r="AB35" s="18">
        <v>27.082811528839699</v>
      </c>
      <c r="AC35" s="71"/>
      <c r="AD35" s="71"/>
      <c r="AE35" s="71"/>
      <c r="AK35">
        <v>2</v>
      </c>
      <c r="AL35" t="s">
        <v>30</v>
      </c>
      <c r="AM35" t="s">
        <v>24</v>
      </c>
      <c r="AN35" s="18">
        <v>27.142065229271999</v>
      </c>
      <c r="AO35" s="71"/>
      <c r="AP35" s="71"/>
      <c r="AQ35" s="71"/>
    </row>
    <row r="36" spans="1:46">
      <c r="A36">
        <v>2</v>
      </c>
      <c r="B36" t="s">
        <v>30</v>
      </c>
      <c r="C36" t="s">
        <v>24</v>
      </c>
      <c r="D36" s="18">
        <v>26.331221150905801</v>
      </c>
      <c r="E36" s="71"/>
      <c r="F36" s="71"/>
      <c r="G36" s="71"/>
      <c r="K36" s="32"/>
      <c r="L36" s="32"/>
      <c r="M36">
        <v>2</v>
      </c>
      <c r="N36" t="s">
        <v>30</v>
      </c>
      <c r="O36" t="s">
        <v>24</v>
      </c>
      <c r="P36" s="18">
        <v>26.099094821221701</v>
      </c>
      <c r="Q36" s="71"/>
      <c r="R36" s="71"/>
      <c r="S36" s="71"/>
      <c r="Y36">
        <v>2</v>
      </c>
      <c r="Z36" t="s">
        <v>30</v>
      </c>
      <c r="AA36" t="s">
        <v>24</v>
      </c>
      <c r="AB36" s="18">
        <v>27.208218664655501</v>
      </c>
      <c r="AC36" s="71"/>
      <c r="AD36" s="71"/>
      <c r="AE36" s="71"/>
      <c r="AK36">
        <v>2</v>
      </c>
      <c r="AL36" t="s">
        <v>30</v>
      </c>
      <c r="AM36" t="s">
        <v>24</v>
      </c>
      <c r="AN36" s="18">
        <v>27.238497757762801</v>
      </c>
      <c r="AO36" s="71"/>
      <c r="AP36" s="71"/>
      <c r="AQ36" s="71"/>
    </row>
    <row r="37" spans="1:46">
      <c r="A37">
        <v>2</v>
      </c>
      <c r="B37" t="s">
        <v>23</v>
      </c>
      <c r="C37" t="s">
        <v>24</v>
      </c>
      <c r="D37" s="18">
        <v>18.945435628945901</v>
      </c>
      <c r="E37" s="70">
        <f t="shared" ref="E37" si="88">AVERAGE(D37:D39)</f>
        <v>19.379926964047435</v>
      </c>
      <c r="F37" s="71">
        <f t="shared" ref="F37" si="89">STDEV(D38:D39)</f>
        <v>0.42941292911232176</v>
      </c>
      <c r="G37" s="71">
        <f t="shared" ref="G37" si="90">F37/E37</f>
        <v>2.2157613385692568E-2</v>
      </c>
      <c r="K37" s="32"/>
      <c r="L37" s="32"/>
      <c r="M37">
        <v>2</v>
      </c>
      <c r="N37" t="s">
        <v>23</v>
      </c>
      <c r="O37" t="s">
        <v>24</v>
      </c>
      <c r="P37" s="18">
        <v>18.3636059670356</v>
      </c>
      <c r="Q37" s="70">
        <f t="shared" ref="Q37" si="91">AVERAGE(P37:P39)</f>
        <v>18.380567133695365</v>
      </c>
      <c r="R37" s="71">
        <f t="shared" ref="R37" si="92">STDEV(P38:P39)</f>
        <v>0.13716003858879997</v>
      </c>
      <c r="S37" s="71">
        <f t="shared" ref="S37" si="93">R37/Q37</f>
        <v>7.4622310395067934E-3</v>
      </c>
      <c r="Y37">
        <v>2</v>
      </c>
      <c r="Z37" t="s">
        <v>23</v>
      </c>
      <c r="AA37" t="s">
        <v>24</v>
      </c>
      <c r="AB37" s="18">
        <v>20.276200051838099</v>
      </c>
      <c r="AC37" s="70">
        <f t="shared" ref="AC37" si="94">AVERAGE(AB37:AB39)</f>
        <v>20.247175852233266</v>
      </c>
      <c r="AD37" s="71">
        <f t="shared" ref="AD37" si="95">STDEV(AB38:AB39)</f>
        <v>6.2682353990684878E-2</v>
      </c>
      <c r="AE37" s="71">
        <f t="shared" ref="AE37" si="96">AD37/AC37</f>
        <v>3.0958566492507154E-3</v>
      </c>
      <c r="AK37">
        <v>2</v>
      </c>
      <c r="AL37" t="s">
        <v>23</v>
      </c>
      <c r="AM37" t="s">
        <v>24</v>
      </c>
      <c r="AN37" s="18">
        <v>20.420145619040799</v>
      </c>
      <c r="AO37" s="70">
        <f t="shared" ref="AO37" si="97">AVERAGE(AN37:AN39)</f>
        <v>20.376640137279566</v>
      </c>
      <c r="AP37" s="71">
        <f t="shared" ref="AP37" si="98">STDEV(AN38:AN39)</f>
        <v>6.6135448952811038E-2</v>
      </c>
      <c r="AQ37" s="71">
        <f t="shared" ref="AQ37" si="99">AP37/AO37</f>
        <v>3.2456503381936164E-3</v>
      </c>
    </row>
    <row r="38" spans="1:46">
      <c r="A38">
        <v>2</v>
      </c>
      <c r="B38" t="s">
        <v>23</v>
      </c>
      <c r="C38" t="s">
        <v>24</v>
      </c>
      <c r="D38" s="18">
        <v>19.293531837493699</v>
      </c>
      <c r="E38" s="71"/>
      <c r="F38" s="71"/>
      <c r="G38" s="71"/>
      <c r="K38" s="32"/>
      <c r="L38" s="32"/>
      <c r="M38">
        <v>2</v>
      </c>
      <c r="N38" t="s">
        <v>23</v>
      </c>
      <c r="O38" t="s">
        <v>24</v>
      </c>
      <c r="P38" s="18">
        <v>18.486034510419199</v>
      </c>
      <c r="Q38" s="71"/>
      <c r="R38" s="71"/>
      <c r="S38" s="71"/>
      <c r="Y38">
        <v>2</v>
      </c>
      <c r="Z38" t="s">
        <v>23</v>
      </c>
      <c r="AA38" t="s">
        <v>24</v>
      </c>
      <c r="AB38" s="18">
        <v>20.276986869998399</v>
      </c>
      <c r="AC38" s="71"/>
      <c r="AD38" s="71"/>
      <c r="AE38" s="71"/>
      <c r="AK38">
        <v>2</v>
      </c>
      <c r="AL38" t="s">
        <v>23</v>
      </c>
      <c r="AM38" t="s">
        <v>24</v>
      </c>
      <c r="AN38" s="18">
        <v>20.4016522208303</v>
      </c>
      <c r="AO38" s="71"/>
      <c r="AP38" s="71"/>
      <c r="AQ38" s="71"/>
    </row>
    <row r="39" spans="1:46">
      <c r="A39">
        <v>2</v>
      </c>
      <c r="B39" t="s">
        <v>23</v>
      </c>
      <c r="C39" t="s">
        <v>24</v>
      </c>
      <c r="D39" s="18">
        <v>19.900813425702701</v>
      </c>
      <c r="E39" s="71"/>
      <c r="F39" s="71"/>
      <c r="G39" s="71"/>
      <c r="K39" s="32"/>
      <c r="L39" s="32"/>
      <c r="M39">
        <v>2</v>
      </c>
      <c r="N39" t="s">
        <v>23</v>
      </c>
      <c r="O39" t="s">
        <v>24</v>
      </c>
      <c r="P39" s="18">
        <v>18.292060923631301</v>
      </c>
      <c r="Q39" s="71"/>
      <c r="R39" s="71"/>
      <c r="S39" s="71"/>
      <c r="Y39">
        <v>2</v>
      </c>
      <c r="Z39" t="s">
        <v>23</v>
      </c>
      <c r="AA39" t="s">
        <v>24</v>
      </c>
      <c r="AB39" s="18">
        <v>20.188340634863302</v>
      </c>
      <c r="AC39" s="71"/>
      <c r="AD39" s="71"/>
      <c r="AE39" s="71"/>
      <c r="AK39">
        <v>2</v>
      </c>
      <c r="AL39" t="s">
        <v>23</v>
      </c>
      <c r="AM39" t="s">
        <v>24</v>
      </c>
      <c r="AN39" s="18">
        <v>20.308122571967601</v>
      </c>
      <c r="AO39" s="71"/>
      <c r="AP39" s="71"/>
      <c r="AQ39" s="71"/>
    </row>
    <row r="40" spans="1:46">
      <c r="A40">
        <v>2</v>
      </c>
      <c r="B40" t="s">
        <v>39</v>
      </c>
      <c r="C40" t="s">
        <v>24</v>
      </c>
      <c r="D40" s="18">
        <v>20.5592195833771</v>
      </c>
      <c r="E40" s="70">
        <f t="shared" ref="E40" si="100">AVERAGE(D40:D42)</f>
        <v>20.664247107811665</v>
      </c>
      <c r="F40" s="71">
        <f t="shared" ref="F40" si="101">STDEV(D41:D42)</f>
        <v>8.3750058185521115E-2</v>
      </c>
      <c r="G40" s="71">
        <f t="shared" ref="G40" si="102">F40/E40</f>
        <v>4.0528966648807271E-3</v>
      </c>
      <c r="K40" s="32"/>
      <c r="L40" s="32"/>
      <c r="M40">
        <v>2</v>
      </c>
      <c r="N40" t="s">
        <v>39</v>
      </c>
      <c r="O40" t="s">
        <v>24</v>
      </c>
      <c r="P40" s="18">
        <v>20.503514925757798</v>
      </c>
      <c r="Q40" s="70">
        <f t="shared" ref="Q40" si="103">AVERAGE(P40:P42)</f>
        <v>20.499875557730231</v>
      </c>
      <c r="R40" s="71">
        <f t="shared" ref="R40" si="104">STDEV(P41:P42)</f>
        <v>2.0136639073744463E-2</v>
      </c>
      <c r="S40" s="71">
        <f t="shared" ref="S40" si="105">R40/Q40</f>
        <v>9.8228103956227207E-4</v>
      </c>
      <c r="Y40">
        <v>2</v>
      </c>
      <c r="Z40" t="s">
        <v>39</v>
      </c>
      <c r="AA40" t="s">
        <v>24</v>
      </c>
      <c r="AB40" s="18">
        <v>21.8599915870968</v>
      </c>
      <c r="AC40" s="70">
        <f t="shared" ref="AC40" si="106">AVERAGE(AB40:AB42)</f>
        <v>21.815640033799436</v>
      </c>
      <c r="AD40" s="71">
        <f t="shared" ref="AD40" si="107">STDEV(AB41:AB42)</f>
        <v>1.9854516592518082E-2</v>
      </c>
      <c r="AE40" s="71">
        <f t="shared" ref="AE40" si="108">AD40/AC40</f>
        <v>9.1010470294509147E-4</v>
      </c>
      <c r="AK40">
        <v>2</v>
      </c>
      <c r="AL40" t="s">
        <v>39</v>
      </c>
      <c r="AM40" t="s">
        <v>24</v>
      </c>
      <c r="AN40" s="18">
        <v>22.0960138751465</v>
      </c>
      <c r="AO40" s="70">
        <f t="shared" ref="AO40" si="109">AVERAGE(AN40:AN42)</f>
        <v>22.028458778832668</v>
      </c>
      <c r="AP40" s="71">
        <f t="shared" ref="AP40" si="110">STDEV(AN41:AN42)</f>
        <v>8.4798823436867718E-2</v>
      </c>
      <c r="AQ40" s="71">
        <f t="shared" ref="AQ40" si="111">AP40/AO40</f>
        <v>3.8495123189622154E-3</v>
      </c>
    </row>
    <row r="41" spans="1:46">
      <c r="A41">
        <v>2</v>
      </c>
      <c r="B41" t="s">
        <v>39</v>
      </c>
      <c r="C41" t="s">
        <v>24</v>
      </c>
      <c r="D41" s="18">
        <v>20.657540635961201</v>
      </c>
      <c r="E41" s="71"/>
      <c r="F41" s="71"/>
      <c r="G41" s="71"/>
      <c r="K41" s="32"/>
      <c r="L41" s="32"/>
      <c r="M41">
        <v>2</v>
      </c>
      <c r="N41" t="s">
        <v>39</v>
      </c>
      <c r="O41" t="s">
        <v>24</v>
      </c>
      <c r="P41" s="18">
        <v>20.483817119677099</v>
      </c>
      <c r="Q41" s="71"/>
      <c r="R41" s="71"/>
      <c r="S41" s="71"/>
      <c r="Y41">
        <v>2</v>
      </c>
      <c r="Z41" t="s">
        <v>39</v>
      </c>
      <c r="AA41" t="s">
        <v>24</v>
      </c>
      <c r="AB41" s="18">
        <v>21.807503520470501</v>
      </c>
      <c r="AC41" s="71"/>
      <c r="AD41" s="71"/>
      <c r="AE41" s="71"/>
      <c r="AK41">
        <v>2</v>
      </c>
      <c r="AL41" t="s">
        <v>39</v>
      </c>
      <c r="AM41" t="s">
        <v>24</v>
      </c>
      <c r="AN41" s="18">
        <v>21.934719407586901</v>
      </c>
      <c r="AO41" s="71"/>
      <c r="AP41" s="71"/>
      <c r="AQ41" s="71"/>
    </row>
    <row r="42" spans="1:46">
      <c r="A42">
        <v>2</v>
      </c>
      <c r="B42" t="s">
        <v>39</v>
      </c>
      <c r="C42" t="s">
        <v>24</v>
      </c>
      <c r="D42" s="18">
        <v>20.775981104096701</v>
      </c>
      <c r="E42" s="71"/>
      <c r="F42" s="71"/>
      <c r="G42" s="71"/>
      <c r="K42" s="32"/>
      <c r="L42" s="32"/>
      <c r="M42">
        <v>2</v>
      </c>
      <c r="N42" t="s">
        <v>39</v>
      </c>
      <c r="O42" t="s">
        <v>24</v>
      </c>
      <c r="P42" s="18">
        <v>20.5122946277558</v>
      </c>
      <c r="Q42" s="71"/>
      <c r="R42" s="71"/>
      <c r="S42" s="71"/>
      <c r="Y42">
        <v>2</v>
      </c>
      <c r="Z42" t="s">
        <v>39</v>
      </c>
      <c r="AA42" t="s">
        <v>24</v>
      </c>
      <c r="AB42" s="18">
        <v>21.779424993831</v>
      </c>
      <c r="AC42" s="71"/>
      <c r="AD42" s="71"/>
      <c r="AE42" s="71"/>
      <c r="AK42">
        <v>2</v>
      </c>
      <c r="AL42" t="s">
        <v>39</v>
      </c>
      <c r="AM42" t="s">
        <v>24</v>
      </c>
      <c r="AN42" s="18">
        <v>22.0546430537646</v>
      </c>
      <c r="AO42" s="71"/>
      <c r="AP42" s="71"/>
      <c r="AQ42" s="71"/>
    </row>
    <row r="43" spans="1:46">
      <c r="A43">
        <v>2</v>
      </c>
      <c r="B43" t="s">
        <v>23</v>
      </c>
      <c r="C43" t="s">
        <v>34</v>
      </c>
      <c r="D43" s="18">
        <v>18.752827938942801</v>
      </c>
      <c r="E43" s="70">
        <f t="shared" ref="E43" si="112">AVERAGE(D43:D45)</f>
        <v>18.856313532658135</v>
      </c>
      <c r="F43" s="71">
        <f t="shared" ref="F43" si="113">STDEV(D44:D45)</f>
        <v>8.6565940455395007E-2</v>
      </c>
      <c r="G43" s="71">
        <f t="shared" ref="G43" si="114">F43/E43</f>
        <v>4.590819955632759E-3</v>
      </c>
      <c r="K43" s="32"/>
      <c r="L43" s="32"/>
      <c r="M43">
        <v>2</v>
      </c>
      <c r="N43" t="s">
        <v>23</v>
      </c>
      <c r="O43" t="s">
        <v>34</v>
      </c>
      <c r="P43" s="18">
        <v>18.502690189348101</v>
      </c>
      <c r="Q43" s="70">
        <f t="shared" ref="Q43" si="115">AVERAGE(P43:P45)</f>
        <v>18.512692032385868</v>
      </c>
      <c r="R43" s="71">
        <f t="shared" ref="R43" si="116">STDEV(P44:P45)</f>
        <v>2.2281663575353845E-2</v>
      </c>
      <c r="S43" s="71">
        <f t="shared" ref="S43" si="117">R43/Q43</f>
        <v>1.2035885184269574E-3</v>
      </c>
      <c r="Y43">
        <v>2</v>
      </c>
      <c r="Z43" t="s">
        <v>23</v>
      </c>
      <c r="AA43" t="s">
        <v>34</v>
      </c>
      <c r="AB43" s="18">
        <v>20.159957274054399</v>
      </c>
      <c r="AC43" s="70">
        <f t="shared" ref="AC43" si="118">AVERAGE(AB43:AB45)</f>
        <v>20.24217297531683</v>
      </c>
      <c r="AD43" s="71">
        <f t="shared" ref="AD43" si="119">STDEV(AB44:AB45)</f>
        <v>7.258536357694613E-2</v>
      </c>
      <c r="AE43" s="71">
        <f t="shared" ref="AE43" si="120">AD43/AC43</f>
        <v>3.5858484000436236E-3</v>
      </c>
      <c r="AK43">
        <v>2</v>
      </c>
      <c r="AL43" t="s">
        <v>23</v>
      </c>
      <c r="AM43" t="s">
        <v>34</v>
      </c>
      <c r="AN43" s="18">
        <v>20.275701448357701</v>
      </c>
      <c r="AO43" s="70">
        <f t="shared" ref="AO43" si="121">AVERAGE(AN43:AN45)</f>
        <v>20.385404392731001</v>
      </c>
      <c r="AP43" s="71">
        <f t="shared" ref="AP43" si="122">STDEV(AN44:AN45)</f>
        <v>1.3541954834150074E-2</v>
      </c>
      <c r="AQ43" s="71">
        <f t="shared" ref="AQ43" si="123">AP43/AO43</f>
        <v>6.642966003156084E-4</v>
      </c>
    </row>
    <row r="44" spans="1:46">
      <c r="A44">
        <v>2</v>
      </c>
      <c r="B44" t="s">
        <v>23</v>
      </c>
      <c r="C44" t="s">
        <v>34</v>
      </c>
      <c r="D44" s="18">
        <v>18.846844965999999</v>
      </c>
      <c r="E44" s="71"/>
      <c r="F44" s="71"/>
      <c r="G44" s="71"/>
      <c r="K44" s="32"/>
      <c r="L44" s="32"/>
      <c r="M44">
        <v>2</v>
      </c>
      <c r="N44" t="s">
        <v>23</v>
      </c>
      <c r="O44" t="s">
        <v>34</v>
      </c>
      <c r="P44" s="18">
        <v>18.501937438494501</v>
      </c>
      <c r="Q44" s="71"/>
      <c r="R44" s="71"/>
      <c r="S44" s="71"/>
      <c r="Y44">
        <v>2</v>
      </c>
      <c r="Z44" t="s">
        <v>23</v>
      </c>
      <c r="AA44" t="s">
        <v>34</v>
      </c>
      <c r="AB44" s="18">
        <v>20.334606428748199</v>
      </c>
      <c r="AC44" s="71"/>
      <c r="AD44" s="71"/>
      <c r="AE44" s="71"/>
      <c r="AK44">
        <v>2</v>
      </c>
      <c r="AL44" t="s">
        <v>23</v>
      </c>
      <c r="AM44" t="s">
        <v>34</v>
      </c>
      <c r="AN44" s="18">
        <v>20.430680256823901</v>
      </c>
      <c r="AO44" s="71"/>
      <c r="AP44" s="71"/>
      <c r="AQ44" s="71"/>
    </row>
    <row r="45" spans="1:46">
      <c r="A45">
        <v>2</v>
      </c>
      <c r="B45" t="s">
        <v>23</v>
      </c>
      <c r="C45" t="s">
        <v>34</v>
      </c>
      <c r="D45" s="18">
        <v>18.9692676930316</v>
      </c>
      <c r="E45" s="71"/>
      <c r="F45" s="71"/>
      <c r="G45" s="71"/>
      <c r="K45" s="32"/>
      <c r="L45" s="32"/>
      <c r="M45">
        <v>2</v>
      </c>
      <c r="N45" t="s">
        <v>23</v>
      </c>
      <c r="O45" t="s">
        <v>34</v>
      </c>
      <c r="P45" s="18">
        <v>18.533448469315001</v>
      </c>
      <c r="Q45" s="71"/>
      <c r="R45" s="71"/>
      <c r="S45" s="71"/>
      <c r="Y45">
        <v>2</v>
      </c>
      <c r="Z45" t="s">
        <v>23</v>
      </c>
      <c r="AA45" t="s">
        <v>34</v>
      </c>
      <c r="AB45" s="18">
        <v>20.231955223147899</v>
      </c>
      <c r="AC45" s="71"/>
      <c r="AD45" s="71"/>
      <c r="AE45" s="71"/>
      <c r="AK45">
        <v>2</v>
      </c>
      <c r="AL45" t="s">
        <v>23</v>
      </c>
      <c r="AM45" t="s">
        <v>34</v>
      </c>
      <c r="AN45" s="18">
        <v>20.4498314730114</v>
      </c>
      <c r="AO45" s="71"/>
      <c r="AP45" s="71"/>
      <c r="AQ45" s="71"/>
    </row>
    <row r="46" spans="1:46">
      <c r="A46">
        <v>2</v>
      </c>
      <c r="B46" t="s">
        <v>39</v>
      </c>
      <c r="C46" t="s">
        <v>34</v>
      </c>
      <c r="D46" s="18">
        <v>21.678413551331701</v>
      </c>
      <c r="E46" s="70">
        <f t="shared" ref="E46" si="124">AVERAGE(D46:D48)</f>
        <v>21.927209171468402</v>
      </c>
      <c r="F46" s="71">
        <f t="shared" ref="F46" si="125">STDEV(D47:D48)</f>
        <v>0.12594076235362403</v>
      </c>
      <c r="G46" s="71">
        <f t="shared" ref="G46" si="126">F46/E46</f>
        <v>5.7435837533532383E-3</v>
      </c>
      <c r="K46" s="32"/>
      <c r="L46" s="32"/>
      <c r="M46">
        <v>2</v>
      </c>
      <c r="N46" t="s">
        <v>39</v>
      </c>
      <c r="O46" t="s">
        <v>34</v>
      </c>
      <c r="P46" s="18">
        <v>21.0487101633476</v>
      </c>
      <c r="Q46" s="70">
        <f t="shared" ref="Q46" si="127">AVERAGE(P46:P48)</f>
        <v>21.157147158793666</v>
      </c>
      <c r="R46" s="71">
        <f t="shared" ref="R46" si="128">STDEV(P47:P48)</f>
        <v>0.12590755057829359</v>
      </c>
      <c r="S46" s="71">
        <f t="shared" ref="S46" si="129">R46/Q46</f>
        <v>5.9510646512642845E-3</v>
      </c>
      <c r="Y46">
        <v>2</v>
      </c>
      <c r="Z46" t="s">
        <v>39</v>
      </c>
      <c r="AA46" t="s">
        <v>34</v>
      </c>
      <c r="AB46" s="18">
        <v>22.179651515346499</v>
      </c>
      <c r="AC46" s="70">
        <f t="shared" ref="AC46" si="130">AVERAGE(AB46:AB48)</f>
        <v>22.2896230025124</v>
      </c>
      <c r="AD46" s="71">
        <f t="shared" ref="AD46" si="131">STDEV(AB47:AB48)</f>
        <v>8.5360967556788819E-2</v>
      </c>
      <c r="AE46" s="71">
        <f t="shared" ref="AE46" si="132">AD46/AC46</f>
        <v>3.8296281434265292E-3</v>
      </c>
      <c r="AK46">
        <v>2</v>
      </c>
      <c r="AL46" t="s">
        <v>39</v>
      </c>
      <c r="AM46" t="s">
        <v>34</v>
      </c>
      <c r="AN46" s="18">
        <v>23.172063440286699</v>
      </c>
      <c r="AO46" s="70">
        <f t="shared" ref="AO46" si="133">AVERAGE(AN46:AN48)</f>
        <v>23.217902560320734</v>
      </c>
      <c r="AP46" s="71">
        <f t="shared" ref="AP46" si="134">STDEV(AN47:AN48)</f>
        <v>8.3640570655031752E-3</v>
      </c>
      <c r="AQ46" s="71">
        <f t="shared" ref="AQ46" si="135">AP46/AO46</f>
        <v>3.602417162262237E-4</v>
      </c>
    </row>
    <row r="47" spans="1:46">
      <c r="A47">
        <v>2</v>
      </c>
      <c r="B47" t="s">
        <v>39</v>
      </c>
      <c r="C47" t="s">
        <v>34</v>
      </c>
      <c r="D47" s="18">
        <v>21.962553414448699</v>
      </c>
      <c r="E47" s="71"/>
      <c r="F47" s="71"/>
      <c r="G47" s="71"/>
      <c r="K47" s="32"/>
      <c r="L47" s="32"/>
      <c r="M47">
        <v>2</v>
      </c>
      <c r="N47" t="s">
        <v>39</v>
      </c>
      <c r="O47" t="s">
        <v>34</v>
      </c>
      <c r="P47" s="18">
        <v>21.122335573700202</v>
      </c>
      <c r="Q47" s="71"/>
      <c r="R47" s="71"/>
      <c r="S47" s="71"/>
      <c r="Y47">
        <v>2</v>
      </c>
      <c r="Z47" t="s">
        <v>39</v>
      </c>
      <c r="AA47" t="s">
        <v>34</v>
      </c>
      <c r="AB47" s="18">
        <v>22.4049680651034</v>
      </c>
      <c r="AC47" s="71"/>
      <c r="AD47" s="71"/>
      <c r="AE47" s="71"/>
      <c r="AK47">
        <v>2</v>
      </c>
      <c r="AL47" t="s">
        <v>39</v>
      </c>
      <c r="AM47" t="s">
        <v>34</v>
      </c>
      <c r="AN47" s="18">
        <v>23.234907838868502</v>
      </c>
      <c r="AO47" s="71"/>
      <c r="AP47" s="71"/>
      <c r="AQ47" s="71"/>
    </row>
    <row r="48" spans="1:46">
      <c r="A48">
        <v>2</v>
      </c>
      <c r="B48" t="s">
        <v>39</v>
      </c>
      <c r="C48" t="s">
        <v>34</v>
      </c>
      <c r="D48" s="18">
        <v>22.140660548624801</v>
      </c>
      <c r="E48" s="71"/>
      <c r="F48" s="71"/>
      <c r="G48" s="71"/>
      <c r="K48" s="32"/>
      <c r="L48" s="32"/>
      <c r="M48">
        <v>2</v>
      </c>
      <c r="N48" t="s">
        <v>39</v>
      </c>
      <c r="O48" t="s">
        <v>34</v>
      </c>
      <c r="P48" s="18">
        <v>21.300395739333201</v>
      </c>
      <c r="Q48" s="71"/>
      <c r="R48" s="71"/>
      <c r="S48" s="71"/>
      <c r="Y48">
        <v>2</v>
      </c>
      <c r="Z48" t="s">
        <v>39</v>
      </c>
      <c r="AA48" t="s">
        <v>34</v>
      </c>
      <c r="AB48" s="18">
        <v>22.2842494270873</v>
      </c>
      <c r="AC48" s="71"/>
      <c r="AD48" s="71"/>
      <c r="AE48" s="71"/>
      <c r="AK48">
        <v>2</v>
      </c>
      <c r="AL48" t="s">
        <v>39</v>
      </c>
      <c r="AM48" t="s">
        <v>34</v>
      </c>
      <c r="AN48" s="18">
        <v>23.246736401806999</v>
      </c>
      <c r="AO48" s="71"/>
      <c r="AP48" s="71"/>
      <c r="AQ48" s="71"/>
    </row>
    <row r="49" spans="1:43">
      <c r="A49">
        <v>4</v>
      </c>
      <c r="B49" t="s">
        <v>30</v>
      </c>
      <c r="C49" t="s">
        <v>24</v>
      </c>
      <c r="D49" s="18">
        <v>29.581359533387101</v>
      </c>
      <c r="E49" s="70">
        <f t="shared" ref="E49" si="136">AVERAGE(D49:D51)</f>
        <v>29.028583764795801</v>
      </c>
      <c r="F49" s="71">
        <f>STDEV(D49:D50)</f>
        <v>0.78174298889302729</v>
      </c>
      <c r="G49" s="71">
        <f t="shared" ref="G49" si="137">F49/E49</f>
        <v>2.6930111204428796E-2</v>
      </c>
      <c r="K49" s="32"/>
      <c r="L49" s="32"/>
      <c r="M49">
        <v>4</v>
      </c>
      <c r="N49" t="s">
        <v>30</v>
      </c>
      <c r="O49" t="s">
        <v>24</v>
      </c>
      <c r="P49" s="18">
        <v>26.3104570996768</v>
      </c>
      <c r="Q49" s="70">
        <f t="shared" ref="Q49" si="138">AVERAGE(P49:P51)</f>
        <v>26.315614077476635</v>
      </c>
      <c r="R49" s="71">
        <f>STDEV(P49:P50)</f>
        <v>1.235771788850242E-2</v>
      </c>
      <c r="S49" s="71">
        <f t="shared" ref="S49" si="139">R49/Q49</f>
        <v>4.6959640964940703E-4</v>
      </c>
      <c r="Y49">
        <v>4</v>
      </c>
      <c r="Z49" t="s">
        <v>30</v>
      </c>
      <c r="AA49" t="s">
        <v>24</v>
      </c>
      <c r="AB49" s="18">
        <v>27.011771223118998</v>
      </c>
      <c r="AC49" s="70">
        <f t="shared" ref="AC49" si="140">AVERAGE(AB49:AB51)</f>
        <v>27.014203445110535</v>
      </c>
      <c r="AD49" s="71">
        <f>STDEV(AB49:AB50)</f>
        <v>2.5483846614667141E-2</v>
      </c>
      <c r="AE49" s="71">
        <f t="shared" ref="AE49" si="141">AD49/AC49</f>
        <v>9.4334991836598527E-4</v>
      </c>
      <c r="AK49">
        <v>4</v>
      </c>
      <c r="AL49" t="s">
        <v>30</v>
      </c>
      <c r="AM49" t="s">
        <v>24</v>
      </c>
      <c r="AN49" s="18">
        <v>27.323254452314199</v>
      </c>
      <c r="AO49" s="70">
        <f t="shared" ref="AO49" si="142">AVERAGE(AN49:AN51)</f>
        <v>27.306877159083569</v>
      </c>
      <c r="AP49" s="71">
        <f>STDEV(AN49:AN50)</f>
        <v>0.11289342811285952</v>
      </c>
      <c r="AQ49" s="71">
        <f t="shared" ref="AQ49" si="143">AP49/AO49</f>
        <v>4.1342489459768117E-3</v>
      </c>
    </row>
    <row r="50" spans="1:43">
      <c r="A50">
        <v>4</v>
      </c>
      <c r="B50" t="s">
        <v>30</v>
      </c>
      <c r="C50" t="s">
        <v>24</v>
      </c>
      <c r="D50" s="18">
        <v>28.475807996204502</v>
      </c>
      <c r="E50" s="71"/>
      <c r="F50" s="71"/>
      <c r="G50" s="71"/>
      <c r="K50" s="32"/>
      <c r="L50" s="32"/>
      <c r="M50">
        <v>4</v>
      </c>
      <c r="N50" t="s">
        <v>30</v>
      </c>
      <c r="O50" t="s">
        <v>24</v>
      </c>
      <c r="P50" s="18">
        <v>26.3279335519147</v>
      </c>
      <c r="Q50" s="71"/>
      <c r="R50" s="71"/>
      <c r="S50" s="71"/>
      <c r="Y50">
        <v>4</v>
      </c>
      <c r="Z50" t="s">
        <v>30</v>
      </c>
      <c r="AA50" t="s">
        <v>24</v>
      </c>
      <c r="AB50" s="18">
        <v>26.9757316216151</v>
      </c>
      <c r="AC50" s="71"/>
      <c r="AD50" s="71"/>
      <c r="AE50" s="71"/>
      <c r="AK50">
        <v>4</v>
      </c>
      <c r="AL50" t="s">
        <v>30</v>
      </c>
      <c r="AM50" t="s">
        <v>24</v>
      </c>
      <c r="AN50" s="18">
        <v>27.163599035174201</v>
      </c>
      <c r="AO50" s="71"/>
      <c r="AP50" s="71"/>
      <c r="AQ50" s="71"/>
    </row>
    <row r="51" spans="1:43">
      <c r="A51">
        <v>4</v>
      </c>
      <c r="B51" t="s">
        <v>30</v>
      </c>
      <c r="C51" t="s">
        <v>24</v>
      </c>
      <c r="D51" s="18"/>
      <c r="E51" s="71"/>
      <c r="F51" s="71"/>
      <c r="G51" s="71"/>
      <c r="K51" s="32"/>
      <c r="L51" s="32"/>
      <c r="M51">
        <v>4</v>
      </c>
      <c r="N51" t="s">
        <v>30</v>
      </c>
      <c r="O51" t="s">
        <v>24</v>
      </c>
      <c r="P51" s="18">
        <v>26.308451580838401</v>
      </c>
      <c r="Q51" s="71"/>
      <c r="R51" s="71"/>
      <c r="S51" s="71"/>
      <c r="Y51">
        <v>4</v>
      </c>
      <c r="Z51" t="s">
        <v>30</v>
      </c>
      <c r="AA51" t="s">
        <v>24</v>
      </c>
      <c r="AB51" s="18">
        <v>27.0551074905975</v>
      </c>
      <c r="AC51" s="71"/>
      <c r="AD51" s="71"/>
      <c r="AE51" s="71"/>
      <c r="AK51">
        <v>4</v>
      </c>
      <c r="AL51" t="s">
        <v>30</v>
      </c>
      <c r="AM51" t="s">
        <v>24</v>
      </c>
      <c r="AN51" s="18">
        <v>27.433777989762302</v>
      </c>
      <c r="AO51" s="71"/>
      <c r="AP51" s="71"/>
      <c r="AQ51" s="71"/>
    </row>
    <row r="52" spans="1:43">
      <c r="A52">
        <v>4</v>
      </c>
      <c r="B52" t="s">
        <v>23</v>
      </c>
      <c r="C52" t="s">
        <v>24</v>
      </c>
      <c r="D52" s="18">
        <v>18.4385656403377</v>
      </c>
      <c r="E52" s="70">
        <f t="shared" ref="E52" si="144">AVERAGE(D52:D54)</f>
        <v>18.425648711194768</v>
      </c>
      <c r="F52" s="71">
        <f t="shared" ref="F52" si="145">STDEV(D53:D54)</f>
        <v>0.15184676432295888</v>
      </c>
      <c r="G52" s="71">
        <f t="shared" ref="G52" si="146">F52/E52</f>
        <v>8.2410539082242561E-3</v>
      </c>
      <c r="K52" s="32"/>
      <c r="L52" s="32"/>
      <c r="M52">
        <v>4</v>
      </c>
      <c r="N52" t="s">
        <v>23</v>
      </c>
      <c r="O52" t="s">
        <v>24</v>
      </c>
      <c r="P52" s="18">
        <v>18.130470242426298</v>
      </c>
      <c r="Q52" s="70">
        <f t="shared" ref="Q52" si="147">AVERAGE(P52:P54)</f>
        <v>18.192923876811403</v>
      </c>
      <c r="R52" s="71">
        <f t="shared" ref="R52" si="148">STDEV(P53:P54)</f>
        <v>0.10201100466312772</v>
      </c>
      <c r="S52" s="71">
        <f t="shared" ref="S52" si="149">R52/Q52</f>
        <v>5.6071803165817875E-3</v>
      </c>
      <c r="Y52">
        <v>4</v>
      </c>
      <c r="Z52" t="s">
        <v>23</v>
      </c>
      <c r="AA52" t="s">
        <v>24</v>
      </c>
      <c r="AB52" s="18">
        <v>20.051119616013501</v>
      </c>
      <c r="AC52" s="70">
        <f t="shared" ref="AC52" si="150">AVERAGE(AB52:AB54)</f>
        <v>20.095868747173338</v>
      </c>
      <c r="AD52" s="71">
        <f t="shared" ref="AD52" si="151">STDEV(AB53:AB54)</f>
        <v>3.1516333710808302E-2</v>
      </c>
      <c r="AE52" s="71">
        <f t="shared" ref="AE52" si="152">AD52/AC52</f>
        <v>1.5682991418443331E-3</v>
      </c>
      <c r="AK52">
        <v>4</v>
      </c>
      <c r="AL52" t="s">
        <v>23</v>
      </c>
      <c r="AM52" t="s">
        <v>24</v>
      </c>
      <c r="AN52" s="18">
        <v>20.2756444891636</v>
      </c>
      <c r="AO52" s="70">
        <f t="shared" ref="AO52" si="153">AVERAGE(AN52:AN54)</f>
        <v>20.351664564772864</v>
      </c>
      <c r="AP52" s="71">
        <f t="shared" ref="AP52" si="154">STDEV(AN53:AN54)</f>
        <v>0.11898858701781295</v>
      </c>
      <c r="AQ52" s="71">
        <f t="shared" ref="AQ52" si="155">AP52/AO52</f>
        <v>5.8466267778299009E-3</v>
      </c>
    </row>
    <row r="53" spans="1:43">
      <c r="A53">
        <v>4</v>
      </c>
      <c r="B53" t="s">
        <v>23</v>
      </c>
      <c r="C53" t="s">
        <v>24</v>
      </c>
      <c r="D53" s="18">
        <v>18.3118183698693</v>
      </c>
      <c r="E53" s="71"/>
      <c r="F53" s="71"/>
      <c r="G53" s="71"/>
      <c r="K53" s="32"/>
      <c r="L53" s="32"/>
      <c r="M53">
        <v>4</v>
      </c>
      <c r="N53" t="s">
        <v>23</v>
      </c>
      <c r="O53" t="s">
        <v>24</v>
      </c>
      <c r="P53" s="18">
        <v>18.296283367156899</v>
      </c>
      <c r="Q53" s="71"/>
      <c r="R53" s="71"/>
      <c r="S53" s="71"/>
      <c r="Y53">
        <v>4</v>
      </c>
      <c r="Z53" t="s">
        <v>23</v>
      </c>
      <c r="AA53" t="s">
        <v>24</v>
      </c>
      <c r="AB53" s="18">
        <v>20.140528726038301</v>
      </c>
      <c r="AC53" s="71"/>
      <c r="AD53" s="71"/>
      <c r="AE53" s="71"/>
      <c r="AK53">
        <v>4</v>
      </c>
      <c r="AL53" t="s">
        <v>23</v>
      </c>
      <c r="AM53" t="s">
        <v>24</v>
      </c>
      <c r="AN53" s="18">
        <v>20.473812239341601</v>
      </c>
      <c r="AO53" s="71"/>
      <c r="AP53" s="71"/>
      <c r="AQ53" s="71"/>
    </row>
    <row r="54" spans="1:43">
      <c r="A54">
        <v>4</v>
      </c>
      <c r="B54" t="s">
        <v>23</v>
      </c>
      <c r="C54" t="s">
        <v>24</v>
      </c>
      <c r="D54" s="18">
        <v>18.5265621233773</v>
      </c>
      <c r="E54" s="71"/>
      <c r="F54" s="71"/>
      <c r="G54" s="71"/>
      <c r="K54" s="32"/>
      <c r="L54" s="32"/>
      <c r="M54">
        <v>4</v>
      </c>
      <c r="N54" t="s">
        <v>23</v>
      </c>
      <c r="O54" t="s">
        <v>24</v>
      </c>
      <c r="P54" s="18">
        <v>18.152018020850999</v>
      </c>
      <c r="Q54" s="71"/>
      <c r="R54" s="71"/>
      <c r="S54" s="71"/>
      <c r="Y54">
        <v>4</v>
      </c>
      <c r="Z54" t="s">
        <v>23</v>
      </c>
      <c r="AA54" t="s">
        <v>24</v>
      </c>
      <c r="AB54" s="18">
        <v>20.0959578994682</v>
      </c>
      <c r="AC54" s="71"/>
      <c r="AD54" s="71"/>
      <c r="AE54" s="71"/>
      <c r="AK54">
        <v>4</v>
      </c>
      <c r="AL54" t="s">
        <v>23</v>
      </c>
      <c r="AM54" t="s">
        <v>24</v>
      </c>
      <c r="AN54" s="18">
        <v>20.305536965813399</v>
      </c>
      <c r="AO54" s="71"/>
      <c r="AP54" s="71"/>
      <c r="AQ54" s="71"/>
    </row>
    <row r="55" spans="1:43">
      <c r="A55">
        <v>4</v>
      </c>
      <c r="B55" t="s">
        <v>39</v>
      </c>
      <c r="C55" t="s">
        <v>24</v>
      </c>
      <c r="D55" s="18">
        <v>20.799597322143899</v>
      </c>
      <c r="E55" s="70">
        <f t="shared" ref="E55" si="156">AVERAGE(D55:D57)</f>
        <v>20.692869384928365</v>
      </c>
      <c r="F55" s="71">
        <f t="shared" ref="F55" si="157">STDEV(D56:D57)</f>
        <v>6.4640828581506549E-2</v>
      </c>
      <c r="G55" s="71">
        <f t="shared" ref="G55" si="158">F55/E55</f>
        <v>3.1238214178545796E-3</v>
      </c>
      <c r="K55" s="32"/>
      <c r="L55" s="32"/>
      <c r="M55">
        <v>4</v>
      </c>
      <c r="N55" t="s">
        <v>39</v>
      </c>
      <c r="O55" t="s">
        <v>24</v>
      </c>
      <c r="P55" s="18">
        <v>20.633466175240802</v>
      </c>
      <c r="Q55" s="70">
        <f t="shared" ref="Q55" si="159">AVERAGE(P55:P57)</f>
        <v>20.589507996755767</v>
      </c>
      <c r="R55" s="71">
        <f t="shared" ref="R55" si="160">STDEV(P56:P57)</f>
        <v>5.964758944805354E-2</v>
      </c>
      <c r="S55" s="71">
        <f t="shared" ref="S55" si="161">R55/Q55</f>
        <v>2.8969895471738349E-3</v>
      </c>
      <c r="Y55">
        <v>4</v>
      </c>
      <c r="Z55" t="s">
        <v>39</v>
      </c>
      <c r="AA55" t="s">
        <v>24</v>
      </c>
      <c r="AB55" s="18">
        <v>21.7581641455326</v>
      </c>
      <c r="AC55" s="70">
        <f t="shared" ref="AC55" si="162">AVERAGE(AB55:AB57)</f>
        <v>21.722672548999899</v>
      </c>
      <c r="AD55" s="71">
        <f t="shared" ref="AD55" si="163">STDEV(AB56:AB57)</f>
        <v>5.5669427403023046E-2</v>
      </c>
      <c r="AE55" s="71">
        <f t="shared" ref="AE55" si="164">AD55/AC55</f>
        <v>2.56273381083517E-3</v>
      </c>
      <c r="AK55">
        <v>4</v>
      </c>
      <c r="AL55" t="s">
        <v>39</v>
      </c>
      <c r="AM55" t="s">
        <v>24</v>
      </c>
      <c r="AN55" s="18">
        <v>22.1111149745518</v>
      </c>
      <c r="AO55" s="70">
        <f t="shared" ref="AO55" si="165">AVERAGE(AN55:AN57)</f>
        <v>22.060480088240904</v>
      </c>
      <c r="AP55" s="71">
        <f t="shared" ref="AP55" si="166">STDEV(AN56:AN57)</f>
        <v>6.2798285221133066E-2</v>
      </c>
      <c r="AQ55" s="71">
        <f t="shared" ref="AQ55" si="167">AP55/AO55</f>
        <v>2.8466418214808933E-3</v>
      </c>
    </row>
    <row r="56" spans="1:43">
      <c r="A56">
        <v>4</v>
      </c>
      <c r="B56" t="s">
        <v>39</v>
      </c>
      <c r="C56" t="s">
        <v>24</v>
      </c>
      <c r="D56" s="18">
        <v>20.6852133845521</v>
      </c>
      <c r="E56" s="71"/>
      <c r="F56" s="71"/>
      <c r="G56" s="71"/>
      <c r="K56" s="32"/>
      <c r="L56" s="32"/>
      <c r="M56">
        <v>4</v>
      </c>
      <c r="N56" t="s">
        <v>39</v>
      </c>
      <c r="O56" t="s">
        <v>24</v>
      </c>
      <c r="P56" s="18">
        <v>20.5253516925331</v>
      </c>
      <c r="Q56" s="71"/>
      <c r="R56" s="71"/>
      <c r="S56" s="71"/>
      <c r="Y56">
        <v>4</v>
      </c>
      <c r="Z56" t="s">
        <v>39</v>
      </c>
      <c r="AA56" t="s">
        <v>24</v>
      </c>
      <c r="AB56" s="18">
        <v>21.665562521112101</v>
      </c>
      <c r="AC56" s="71"/>
      <c r="AD56" s="71"/>
      <c r="AE56" s="71"/>
      <c r="AK56">
        <v>4</v>
      </c>
      <c r="AL56" t="s">
        <v>39</v>
      </c>
      <c r="AM56" t="s">
        <v>24</v>
      </c>
      <c r="AN56" s="18">
        <v>21.990757551758701</v>
      </c>
      <c r="AO56" s="71"/>
      <c r="AP56" s="71"/>
      <c r="AQ56" s="71"/>
    </row>
    <row r="57" spans="1:43">
      <c r="A57">
        <v>4</v>
      </c>
      <c r="B57" t="s">
        <v>39</v>
      </c>
      <c r="C57" t="s">
        <v>24</v>
      </c>
      <c r="D57" s="18">
        <v>20.593797448089099</v>
      </c>
      <c r="E57" s="71"/>
      <c r="F57" s="71"/>
      <c r="G57" s="71"/>
      <c r="K57" s="32"/>
      <c r="L57" s="32"/>
      <c r="M57">
        <v>4</v>
      </c>
      <c r="N57" t="s">
        <v>39</v>
      </c>
      <c r="O57" t="s">
        <v>24</v>
      </c>
      <c r="P57" s="18">
        <v>20.6097061224934</v>
      </c>
      <c r="Q57" s="71"/>
      <c r="R57" s="71"/>
      <c r="S57" s="71"/>
      <c r="Y57">
        <v>4</v>
      </c>
      <c r="Z57" t="s">
        <v>39</v>
      </c>
      <c r="AA57" t="s">
        <v>24</v>
      </c>
      <c r="AB57" s="18">
        <v>21.744290980355</v>
      </c>
      <c r="AC57" s="71"/>
      <c r="AD57" s="71"/>
      <c r="AE57" s="71"/>
      <c r="AK57">
        <v>4</v>
      </c>
      <c r="AL57" t="s">
        <v>39</v>
      </c>
      <c r="AM57" t="s">
        <v>24</v>
      </c>
      <c r="AN57" s="18">
        <v>22.079567738412202</v>
      </c>
      <c r="AO57" s="71"/>
      <c r="AP57" s="71"/>
      <c r="AQ57" s="71"/>
    </row>
    <row r="58" spans="1:43">
      <c r="A58">
        <v>4</v>
      </c>
      <c r="B58" t="s">
        <v>23</v>
      </c>
      <c r="C58" t="s">
        <v>34</v>
      </c>
      <c r="D58" s="18">
        <v>19.3074112374685</v>
      </c>
      <c r="E58" s="70">
        <f t="shared" ref="E58" si="168">AVERAGE(D58:D60)</f>
        <v>18.649165175224336</v>
      </c>
      <c r="F58" s="71">
        <f t="shared" ref="F58" si="169">STDEV(D59:D60)</f>
        <v>6.9857089442786208E-2</v>
      </c>
      <c r="G58" s="71">
        <f t="shared" ref="G58" si="170">F58/E58</f>
        <v>3.7458561166905358E-3</v>
      </c>
      <c r="K58" s="32"/>
      <c r="L58" s="32"/>
      <c r="M58">
        <v>4</v>
      </c>
      <c r="N58" t="s">
        <v>23</v>
      </c>
      <c r="O58" t="s">
        <v>34</v>
      </c>
      <c r="P58" s="18">
        <v>18.429623081295301</v>
      </c>
      <c r="Q58" s="70">
        <f t="shared" ref="Q58" si="171">AVERAGE(P58:P60)</f>
        <v>18.322427279059337</v>
      </c>
      <c r="R58" s="71">
        <f t="shared" ref="R58" si="172">STDEV(P59:P60)</f>
        <v>4.9183931670319231E-3</v>
      </c>
      <c r="S58" s="71">
        <f t="shared" ref="S58" si="173">R58/Q58</f>
        <v>2.684356767868384E-4</v>
      </c>
      <c r="Y58">
        <v>4</v>
      </c>
      <c r="Z58" t="s">
        <v>23</v>
      </c>
      <c r="AA58" t="s">
        <v>34</v>
      </c>
      <c r="AB58" s="18">
        <v>20.0375994701194</v>
      </c>
      <c r="AC58" s="70">
        <f t="shared" ref="AC58" si="174">AVERAGE(AB58:AB60)</f>
        <v>20.0260033406262</v>
      </c>
      <c r="AD58" s="71">
        <f t="shared" ref="AD58" si="175">STDEV(AB59:AB60)</f>
        <v>1.9386747401426166E-2</v>
      </c>
      <c r="AE58" s="71">
        <f t="shared" ref="AE58" si="176">AD58/AC58</f>
        <v>9.6807870605398365E-4</v>
      </c>
      <c r="AK58">
        <v>4</v>
      </c>
      <c r="AL58" t="s">
        <v>23</v>
      </c>
      <c r="AM58" t="s">
        <v>34</v>
      </c>
      <c r="AN58" s="18">
        <v>20.4716377638211</v>
      </c>
      <c r="AO58" s="70">
        <f t="shared" ref="AO58" si="177">AVERAGE(AN58:AN60)</f>
        <v>20.547904410834963</v>
      </c>
      <c r="AP58" s="71">
        <f t="shared" ref="AP58" si="178">STDEV(AN59:AN60)</f>
        <v>4.083389515363986E-2</v>
      </c>
      <c r="AQ58" s="71">
        <f t="shared" ref="AQ58" si="179">AP58/AO58</f>
        <v>1.9872535095164273E-3</v>
      </c>
    </row>
    <row r="59" spans="1:43">
      <c r="A59">
        <v>4</v>
      </c>
      <c r="B59" t="s">
        <v>23</v>
      </c>
      <c r="C59" t="s">
        <v>34</v>
      </c>
      <c r="D59" s="18">
        <v>18.270645722443302</v>
      </c>
      <c r="E59" s="71"/>
      <c r="F59" s="71"/>
      <c r="G59" s="71"/>
      <c r="K59" s="32"/>
      <c r="L59" s="32"/>
      <c r="M59">
        <v>4</v>
      </c>
      <c r="N59" t="s">
        <v>23</v>
      </c>
      <c r="O59" t="s">
        <v>34</v>
      </c>
      <c r="P59" s="18">
        <v>18.272307207102301</v>
      </c>
      <c r="Q59" s="71"/>
      <c r="R59" s="71"/>
      <c r="S59" s="71"/>
      <c r="Y59">
        <v>4</v>
      </c>
      <c r="Z59" t="s">
        <v>23</v>
      </c>
      <c r="AA59" t="s">
        <v>34</v>
      </c>
      <c r="AB59" s="18">
        <v>20.006496775326902</v>
      </c>
      <c r="AC59" s="71"/>
      <c r="AD59" s="71"/>
      <c r="AE59" s="71"/>
      <c r="AK59">
        <v>4</v>
      </c>
      <c r="AL59" t="s">
        <v>23</v>
      </c>
      <c r="AM59" t="s">
        <v>34</v>
      </c>
      <c r="AN59" s="18">
        <v>20.557163810176501</v>
      </c>
      <c r="AO59" s="71"/>
      <c r="AP59" s="71"/>
      <c r="AQ59" s="71"/>
    </row>
    <row r="60" spans="1:43">
      <c r="A60">
        <v>4</v>
      </c>
      <c r="B60" t="s">
        <v>23</v>
      </c>
      <c r="C60" t="s">
        <v>34</v>
      </c>
      <c r="D60" s="18">
        <v>18.3694385657612</v>
      </c>
      <c r="E60" s="71"/>
      <c r="F60" s="71"/>
      <c r="G60" s="71"/>
      <c r="K60" s="32"/>
      <c r="L60" s="32"/>
      <c r="M60">
        <v>4</v>
      </c>
      <c r="N60" t="s">
        <v>23</v>
      </c>
      <c r="O60" t="s">
        <v>34</v>
      </c>
      <c r="P60" s="18">
        <v>18.265351548780401</v>
      </c>
      <c r="Q60" s="71"/>
      <c r="R60" s="71"/>
      <c r="S60" s="71"/>
      <c r="Y60">
        <v>4</v>
      </c>
      <c r="Z60" t="s">
        <v>23</v>
      </c>
      <c r="AA60" t="s">
        <v>34</v>
      </c>
      <c r="AB60" s="18">
        <v>20.0339137764323</v>
      </c>
      <c r="AC60" s="71"/>
      <c r="AD60" s="71"/>
      <c r="AE60" s="71"/>
      <c r="AK60">
        <v>4</v>
      </c>
      <c r="AL60" t="s">
        <v>23</v>
      </c>
      <c r="AM60" t="s">
        <v>34</v>
      </c>
      <c r="AN60" s="18">
        <v>20.6149116585073</v>
      </c>
      <c r="AO60" s="71"/>
      <c r="AP60" s="71"/>
      <c r="AQ60" s="71"/>
    </row>
    <row r="61" spans="1:43">
      <c r="A61">
        <v>4</v>
      </c>
      <c r="B61" t="s">
        <v>39</v>
      </c>
      <c r="C61" t="s">
        <v>34</v>
      </c>
      <c r="D61" s="18">
        <v>21.3430861363011</v>
      </c>
      <c r="E61" s="70">
        <f t="shared" ref="E61" si="180">AVERAGE(D61:D63)</f>
        <v>21.331009599027237</v>
      </c>
      <c r="F61" s="71">
        <f t="shared" ref="F61" si="181">STDEV(D62:D63)</f>
        <v>6.9899177035836896E-2</v>
      </c>
      <c r="G61" s="71">
        <f>F61/E61</f>
        <v>3.2768808579517268E-3</v>
      </c>
      <c r="K61" s="32"/>
      <c r="L61" s="32"/>
      <c r="M61">
        <v>4</v>
      </c>
      <c r="N61" t="s">
        <v>39</v>
      </c>
      <c r="O61" t="s">
        <v>34</v>
      </c>
      <c r="P61" s="18">
        <v>21.445893988742501</v>
      </c>
      <c r="Q61" s="70">
        <f t="shared" ref="Q61" si="182">AVERAGE(P61:P63)</f>
        <v>21.407813436038833</v>
      </c>
      <c r="R61" s="71">
        <f t="shared" ref="R61" si="183">STDEV(P62:P63)</f>
        <v>0.23195093284437066</v>
      </c>
      <c r="S61" s="71">
        <f>R61/Q61</f>
        <v>1.0834872675688331E-2</v>
      </c>
      <c r="Y61">
        <v>4</v>
      </c>
      <c r="Z61" t="s">
        <v>39</v>
      </c>
      <c r="AA61" t="s">
        <v>34</v>
      </c>
      <c r="AB61" s="18">
        <v>22.175776159729899</v>
      </c>
      <c r="AC61" s="70">
        <f t="shared" ref="AC61" si="184">AVERAGE(AB61:AB63)</f>
        <v>22.165432713097967</v>
      </c>
      <c r="AD61" s="71">
        <f t="shared" ref="AD61" si="185">STDEV(AB62:AB63)</f>
        <v>6.9467777395336508E-2</v>
      </c>
      <c r="AE61" s="71">
        <f>AD61/AC61</f>
        <v>3.1340591584429886E-3</v>
      </c>
      <c r="AK61">
        <v>4</v>
      </c>
      <c r="AL61" t="s">
        <v>39</v>
      </c>
      <c r="AM61" t="s">
        <v>34</v>
      </c>
      <c r="AN61" s="18">
        <v>23.128467694331999</v>
      </c>
      <c r="AO61" s="70">
        <f t="shared" ref="AO61" si="186">AVERAGE(AN61:AN63)</f>
        <v>23.170857862766368</v>
      </c>
      <c r="AP61" s="71">
        <f t="shared" ref="AP61" si="187">STDEV(AN62:AN63)</f>
        <v>7.8045397009127271E-2</v>
      </c>
      <c r="AQ61" s="71">
        <f>AP61/AO61</f>
        <v>3.3682566899924625E-3</v>
      </c>
    </row>
    <row r="62" spans="1:43">
      <c r="A62">
        <v>4</v>
      </c>
      <c r="B62" t="s">
        <v>39</v>
      </c>
      <c r="C62" t="s">
        <v>34</v>
      </c>
      <c r="D62" s="18">
        <v>21.2755451483089</v>
      </c>
      <c r="E62" s="71"/>
      <c r="F62" s="71"/>
      <c r="G62" s="71"/>
      <c r="K62" s="32"/>
      <c r="L62" s="32"/>
      <c r="M62">
        <v>4</v>
      </c>
      <c r="N62" t="s">
        <v>39</v>
      </c>
      <c r="O62" t="s">
        <v>34</v>
      </c>
      <c r="P62" s="18">
        <v>21.224759082170198</v>
      </c>
      <c r="Q62" s="71"/>
      <c r="R62" s="71"/>
      <c r="S62" s="71"/>
      <c r="Y62">
        <v>4</v>
      </c>
      <c r="Z62" t="s">
        <v>39</v>
      </c>
      <c r="AA62" t="s">
        <v>34</v>
      </c>
      <c r="AB62" s="18">
        <v>22.209382126252201</v>
      </c>
      <c r="AC62" s="71"/>
      <c r="AD62" s="71"/>
      <c r="AE62" s="71"/>
      <c r="AK62">
        <v>4</v>
      </c>
      <c r="AL62" t="s">
        <v>39</v>
      </c>
      <c r="AM62" t="s">
        <v>34</v>
      </c>
      <c r="AN62" s="18">
        <v>23.247239376449102</v>
      </c>
      <c r="AO62" s="71"/>
      <c r="AP62" s="71"/>
      <c r="AQ62" s="71"/>
    </row>
    <row r="63" spans="1:43">
      <c r="A63">
        <v>4</v>
      </c>
      <c r="B63" t="s">
        <v>39</v>
      </c>
      <c r="C63" t="s">
        <v>34</v>
      </c>
      <c r="D63" s="18">
        <v>21.374397512471699</v>
      </c>
      <c r="E63" s="71"/>
      <c r="F63" s="71"/>
      <c r="G63" s="71"/>
      <c r="K63" s="32"/>
      <c r="L63" s="32"/>
      <c r="M63">
        <v>4</v>
      </c>
      <c r="N63" t="s">
        <v>39</v>
      </c>
      <c r="O63" t="s">
        <v>34</v>
      </c>
      <c r="P63" s="18">
        <v>21.552787237203798</v>
      </c>
      <c r="Q63" s="71"/>
      <c r="R63" s="71"/>
      <c r="S63" s="71"/>
      <c r="Y63">
        <v>4</v>
      </c>
      <c r="Z63" t="s">
        <v>39</v>
      </c>
      <c r="AA63" t="s">
        <v>34</v>
      </c>
      <c r="AB63" s="18">
        <v>22.111139853311801</v>
      </c>
      <c r="AC63" s="71"/>
      <c r="AD63" s="71"/>
      <c r="AE63" s="71"/>
      <c r="AK63">
        <v>4</v>
      </c>
      <c r="AL63" t="s">
        <v>39</v>
      </c>
      <c r="AM63" t="s">
        <v>34</v>
      </c>
      <c r="AN63" s="18">
        <v>23.136866517518001</v>
      </c>
      <c r="AO63" s="71"/>
      <c r="AP63" s="71"/>
      <c r="AQ63" s="71"/>
    </row>
    <row r="64" spans="1:43">
      <c r="A64">
        <v>6</v>
      </c>
      <c r="B64" t="s">
        <v>30</v>
      </c>
      <c r="C64" t="s">
        <v>24</v>
      </c>
      <c r="D64" s="18">
        <v>28.8290609646156</v>
      </c>
      <c r="E64" s="70">
        <f t="shared" ref="E64" si="188">AVERAGE(D64:D66)</f>
        <v>27.415824752379365</v>
      </c>
      <c r="F64" s="71">
        <f t="shared" ref="F64" si="189">STDEV(D65:D66)</f>
        <v>0.24855014870290773</v>
      </c>
      <c r="G64" s="71">
        <f t="shared" ref="G64" si="190">F64/E64</f>
        <v>9.0659373171451483E-3</v>
      </c>
      <c r="K64" s="32"/>
      <c r="L64" s="32"/>
      <c r="M64">
        <v>6</v>
      </c>
      <c r="N64" t="s">
        <v>30</v>
      </c>
      <c r="O64" t="s">
        <v>24</v>
      </c>
      <c r="P64" s="18">
        <v>26.340218381098399</v>
      </c>
      <c r="Q64" s="70">
        <f t="shared" ref="Q64" si="191">AVERAGE(P64:P66)</f>
        <v>26.368404648451033</v>
      </c>
      <c r="R64" s="71">
        <f t="shared" ref="R64" si="192">STDEV(P65:P66)</f>
        <v>0.13168247158258273</v>
      </c>
      <c r="S64" s="71">
        <f t="shared" ref="S64" si="193">R64/Q64</f>
        <v>4.9939491348908053E-3</v>
      </c>
      <c r="Y64">
        <v>6</v>
      </c>
      <c r="Z64" t="s">
        <v>30</v>
      </c>
      <c r="AA64" t="s">
        <v>24</v>
      </c>
      <c r="AB64" s="18">
        <v>27.347071681822399</v>
      </c>
      <c r="AC64" s="70">
        <f t="shared" ref="AC64" si="194">AVERAGE(AB64:AB66)</f>
        <v>27.309581376686896</v>
      </c>
      <c r="AD64" s="71">
        <f t="shared" ref="AD64" si="195">STDEV(AB65:AB66)</f>
        <v>0.2185514449294742</v>
      </c>
      <c r="AE64" s="71">
        <f t="shared" ref="AE64" si="196">AD64/AC64</f>
        <v>8.002738742675963E-3</v>
      </c>
      <c r="AK64">
        <v>6</v>
      </c>
      <c r="AL64" t="s">
        <v>30</v>
      </c>
      <c r="AM64" t="s">
        <v>24</v>
      </c>
      <c r="AN64" s="18">
        <v>27.394869693532499</v>
      </c>
      <c r="AO64" s="70">
        <f t="shared" ref="AO64" si="197">AVERAGE(AN64:AN66)</f>
        <v>27.518607153763099</v>
      </c>
      <c r="AP64" s="71">
        <f t="shared" ref="AP64" si="198">STDEV(AN65:AN66)</f>
        <v>7.6477910603341387E-2</v>
      </c>
      <c r="AQ64" s="71">
        <f t="shared" ref="AQ64" si="199">AP64/AO64</f>
        <v>2.7791345025572354E-3</v>
      </c>
    </row>
    <row r="65" spans="1:43">
      <c r="A65">
        <v>6</v>
      </c>
      <c r="B65" t="s">
        <v>30</v>
      </c>
      <c r="C65" t="s">
        <v>24</v>
      </c>
      <c r="D65" s="18">
        <v>26.884958141874002</v>
      </c>
      <c r="E65" s="71"/>
      <c r="F65" s="71"/>
      <c r="G65" s="71"/>
      <c r="K65" s="32"/>
      <c r="L65" s="32"/>
      <c r="M65">
        <v>6</v>
      </c>
      <c r="N65" t="s">
        <v>30</v>
      </c>
      <c r="O65" t="s">
        <v>24</v>
      </c>
      <c r="P65" s="18">
        <v>26.475611350746799</v>
      </c>
      <c r="Q65" s="71"/>
      <c r="R65" s="71"/>
      <c r="S65" s="71"/>
      <c r="Y65">
        <v>6</v>
      </c>
      <c r="Z65" t="s">
        <v>30</v>
      </c>
      <c r="AA65" t="s">
        <v>24</v>
      </c>
      <c r="AB65" s="18">
        <v>27.4453754328669</v>
      </c>
      <c r="AC65" s="71"/>
      <c r="AD65" s="71"/>
      <c r="AE65" s="71"/>
      <c r="AK65">
        <v>6</v>
      </c>
      <c r="AL65" t="s">
        <v>30</v>
      </c>
      <c r="AM65" t="s">
        <v>24</v>
      </c>
      <c r="AN65" s="18">
        <v>27.526397834679798</v>
      </c>
      <c r="AO65" s="71"/>
      <c r="AP65" s="71"/>
      <c r="AQ65" s="71"/>
    </row>
    <row r="66" spans="1:43">
      <c r="A66">
        <v>6</v>
      </c>
      <c r="B66" t="s">
        <v>30</v>
      </c>
      <c r="C66" t="s">
        <v>24</v>
      </c>
      <c r="D66" s="18">
        <v>26.5334551506485</v>
      </c>
      <c r="E66" s="71"/>
      <c r="F66" s="71"/>
      <c r="G66" s="71"/>
      <c r="K66" s="32"/>
      <c r="L66" s="32"/>
      <c r="M66">
        <v>6</v>
      </c>
      <c r="N66" t="s">
        <v>30</v>
      </c>
      <c r="O66" t="s">
        <v>24</v>
      </c>
      <c r="P66" s="18">
        <v>26.289384213507901</v>
      </c>
      <c r="Q66" s="71"/>
      <c r="R66" s="71"/>
      <c r="S66" s="71"/>
      <c r="Y66">
        <v>6</v>
      </c>
      <c r="Z66" t="s">
        <v>30</v>
      </c>
      <c r="AA66" t="s">
        <v>24</v>
      </c>
      <c r="AB66" s="18">
        <v>27.136297015371401</v>
      </c>
      <c r="AC66" s="71"/>
      <c r="AD66" s="71"/>
      <c r="AE66" s="71"/>
      <c r="AK66">
        <v>6</v>
      </c>
      <c r="AL66" t="s">
        <v>30</v>
      </c>
      <c r="AM66" t="s">
        <v>24</v>
      </c>
      <c r="AN66" s="18">
        <v>27.634553933077001</v>
      </c>
      <c r="AO66" s="71"/>
      <c r="AP66" s="71"/>
      <c r="AQ66" s="71"/>
    </row>
    <row r="67" spans="1:43">
      <c r="A67">
        <v>6</v>
      </c>
      <c r="B67" t="s">
        <v>23</v>
      </c>
      <c r="C67" t="s">
        <v>24</v>
      </c>
      <c r="D67" s="18">
        <v>18.507826614956301</v>
      </c>
      <c r="E67" s="70">
        <f t="shared" ref="E67" si="200">AVERAGE(D67:D69)</f>
        <v>18.30978748996565</v>
      </c>
      <c r="F67" s="71">
        <f>STDEV(D67:D69)</f>
        <v>0.28006961644227824</v>
      </c>
      <c r="G67" s="71">
        <f>F67/E67</f>
        <v>1.52961696904328E-2</v>
      </c>
      <c r="K67" s="32"/>
      <c r="L67" s="32"/>
      <c r="M67">
        <v>6</v>
      </c>
      <c r="N67" t="s">
        <v>23</v>
      </c>
      <c r="O67" t="s">
        <v>24</v>
      </c>
      <c r="P67" s="18">
        <v>17.931969011388599</v>
      </c>
      <c r="Q67" s="70">
        <f t="shared" ref="Q67" si="201">AVERAGE(P67:P69)</f>
        <v>17.974820254292535</v>
      </c>
      <c r="R67" s="71">
        <f>STDEV(P67:P69)</f>
        <v>5.3324245630664381E-2</v>
      </c>
      <c r="S67" s="71">
        <f>R67/Q67</f>
        <v>2.9666080036561209E-3</v>
      </c>
      <c r="Y67">
        <v>6</v>
      </c>
      <c r="Z67" t="s">
        <v>23</v>
      </c>
      <c r="AA67" t="s">
        <v>24</v>
      </c>
      <c r="AB67" s="18">
        <v>19.916771282165101</v>
      </c>
      <c r="AC67" s="70">
        <f t="shared" ref="AC67" si="202">AVERAGE(AB67:AB69)</f>
        <v>19.869185359043232</v>
      </c>
      <c r="AD67" s="71">
        <f>STDEV(AB67:AB69)</f>
        <v>4.8524057382297064E-2</v>
      </c>
      <c r="AE67" s="71">
        <f>AD67/AC67</f>
        <v>2.4421764911570416E-3</v>
      </c>
      <c r="AK67">
        <v>6</v>
      </c>
      <c r="AL67" t="s">
        <v>23</v>
      </c>
      <c r="AM67" t="s">
        <v>24</v>
      </c>
      <c r="AN67" s="18">
        <v>20.3310638766952</v>
      </c>
      <c r="AO67" s="70">
        <f t="shared" ref="AO67" si="203">AVERAGE(AN67:AN69)</f>
        <v>20.256356108043864</v>
      </c>
      <c r="AP67" s="71">
        <f>STDEV(AN67:AN69)</f>
        <v>6.683476266766715E-2</v>
      </c>
      <c r="AQ67" s="71">
        <f>AP67/AO67</f>
        <v>3.2994464705884022E-3</v>
      </c>
    </row>
    <row r="68" spans="1:43">
      <c r="A68">
        <v>6</v>
      </c>
      <c r="B68" t="s">
        <v>23</v>
      </c>
      <c r="C68" t="s">
        <v>24</v>
      </c>
      <c r="D68" s="18"/>
      <c r="E68" s="71"/>
      <c r="F68" s="71"/>
      <c r="G68" s="71"/>
      <c r="K68" s="32"/>
      <c r="L68" s="32"/>
      <c r="M68">
        <v>6</v>
      </c>
      <c r="N68" t="s">
        <v>23</v>
      </c>
      <c r="O68" t="s">
        <v>24</v>
      </c>
      <c r="P68" s="18">
        <v>18.034538217123298</v>
      </c>
      <c r="Q68" s="71"/>
      <c r="R68" s="71"/>
      <c r="S68" s="71"/>
      <c r="Y68">
        <v>6</v>
      </c>
      <c r="Z68" t="s">
        <v>23</v>
      </c>
      <c r="AA68" t="s">
        <v>24</v>
      </c>
      <c r="AB68" s="18">
        <v>19.871010146901799</v>
      </c>
      <c r="AC68" s="71"/>
      <c r="AD68" s="71"/>
      <c r="AE68" s="71"/>
      <c r="AK68">
        <v>6</v>
      </c>
      <c r="AL68" t="s">
        <v>23</v>
      </c>
      <c r="AM68" t="s">
        <v>24</v>
      </c>
      <c r="AN68" s="18">
        <v>20.2357637116652</v>
      </c>
      <c r="AO68" s="71"/>
      <c r="AP68" s="71"/>
      <c r="AQ68" s="71"/>
    </row>
    <row r="69" spans="1:43">
      <c r="A69">
        <v>6</v>
      </c>
      <c r="B69" t="s">
        <v>23</v>
      </c>
      <c r="C69" t="s">
        <v>24</v>
      </c>
      <c r="D69" s="18">
        <v>18.111748364975</v>
      </c>
      <c r="E69" s="71"/>
      <c r="F69" s="71"/>
      <c r="G69" s="71"/>
      <c r="K69" s="32"/>
      <c r="L69" s="32"/>
      <c r="M69">
        <v>6</v>
      </c>
      <c r="N69" t="s">
        <v>23</v>
      </c>
      <c r="O69" t="s">
        <v>24</v>
      </c>
      <c r="P69" s="18">
        <v>17.9579535343657</v>
      </c>
      <c r="Q69" s="71"/>
      <c r="R69" s="71"/>
      <c r="S69" s="71"/>
      <c r="Y69">
        <v>6</v>
      </c>
      <c r="Z69" t="s">
        <v>23</v>
      </c>
      <c r="AA69" t="s">
        <v>24</v>
      </c>
      <c r="AB69" s="18">
        <v>19.819774648062801</v>
      </c>
      <c r="AC69" s="71"/>
      <c r="AD69" s="71"/>
      <c r="AE69" s="71"/>
      <c r="AK69">
        <v>6</v>
      </c>
      <c r="AL69" t="s">
        <v>23</v>
      </c>
      <c r="AM69" t="s">
        <v>24</v>
      </c>
      <c r="AN69" s="18">
        <v>20.202240735771198</v>
      </c>
      <c r="AO69" s="71"/>
      <c r="AP69" s="71"/>
      <c r="AQ69" s="71"/>
    </row>
    <row r="70" spans="1:43">
      <c r="A70">
        <v>6</v>
      </c>
      <c r="B70" t="s">
        <v>39</v>
      </c>
      <c r="C70" t="s">
        <v>24</v>
      </c>
      <c r="D70" s="18">
        <v>20.437985275828598</v>
      </c>
      <c r="E70" s="70">
        <f t="shared" ref="E70" si="204">AVERAGE(D70:D72)</f>
        <v>20.532876121436701</v>
      </c>
      <c r="F70" s="71">
        <f t="shared" ref="F70" si="205">STDEV(D71:D72)</f>
        <v>0.11610712424717946</v>
      </c>
      <c r="G70" s="71">
        <f t="shared" ref="G70" si="206">F70/E70</f>
        <v>5.6546936513176297E-3</v>
      </c>
      <c r="K70" s="32"/>
      <c r="L70" s="32"/>
      <c r="M70">
        <v>6</v>
      </c>
      <c r="N70" t="s">
        <v>39</v>
      </c>
      <c r="O70" t="s">
        <v>24</v>
      </c>
      <c r="P70" s="18">
        <v>20.380752453769901</v>
      </c>
      <c r="Q70" s="70">
        <f t="shared" ref="Q70" si="207">AVERAGE(P70:P72)</f>
        <v>20.365574717075567</v>
      </c>
      <c r="R70" s="71">
        <f t="shared" ref="R70" si="208">STDEV(P71:P72)</f>
        <v>0.14479493864207399</v>
      </c>
      <c r="S70" s="71">
        <f t="shared" ref="S70" si="209">R70/Q70</f>
        <v>7.1097889774095254E-3</v>
      </c>
      <c r="Y70">
        <v>6</v>
      </c>
      <c r="Z70" t="s">
        <v>39</v>
      </c>
      <c r="AA70" t="s">
        <v>24</v>
      </c>
      <c r="AB70" s="18">
        <v>21.615428485663401</v>
      </c>
      <c r="AC70" s="70">
        <f t="shared" ref="AC70" si="210">AVERAGE(AB70:AB72)</f>
        <v>21.5626888355559</v>
      </c>
      <c r="AD70" s="71">
        <f t="shared" ref="AD70" si="211">STDEV(AB71:AB72)</f>
        <v>0.17738246359818091</v>
      </c>
      <c r="AE70" s="71">
        <f t="shared" ref="AE70" si="212">AD70/AC70</f>
        <v>8.2263610513028992E-3</v>
      </c>
      <c r="AK70">
        <v>6</v>
      </c>
      <c r="AL70" t="s">
        <v>39</v>
      </c>
      <c r="AM70" t="s">
        <v>24</v>
      </c>
      <c r="AN70" s="18">
        <v>21.714296238041701</v>
      </c>
      <c r="AO70" s="70">
        <f t="shared" ref="AO70" si="213">AVERAGE(AN70:AN72)</f>
        <v>21.691627113486135</v>
      </c>
      <c r="AP70" s="71">
        <f t="shared" ref="AP70" si="214">STDEV(AN71:AN72)</f>
        <v>0.14543560769094008</v>
      </c>
      <c r="AQ70" s="71">
        <f t="shared" ref="AQ70" si="215">AP70/AO70</f>
        <v>6.7046887229828761E-3</v>
      </c>
    </row>
    <row r="71" spans="1:43">
      <c r="A71">
        <v>6</v>
      </c>
      <c r="B71" t="s">
        <v>39</v>
      </c>
      <c r="C71" t="s">
        <v>24</v>
      </c>
      <c r="D71" s="18">
        <v>20.662421679139999</v>
      </c>
      <c r="E71" s="71"/>
      <c r="F71" s="71"/>
      <c r="G71" s="71"/>
      <c r="K71" s="32"/>
      <c r="L71" s="32"/>
      <c r="M71">
        <v>6</v>
      </c>
      <c r="N71" t="s">
        <v>39</v>
      </c>
      <c r="O71" t="s">
        <v>24</v>
      </c>
      <c r="P71" s="18">
        <v>20.255600365733098</v>
      </c>
      <c r="Q71" s="71"/>
      <c r="R71" s="71"/>
      <c r="S71" s="71"/>
      <c r="Y71">
        <v>6</v>
      </c>
      <c r="Z71" t="s">
        <v>39</v>
      </c>
      <c r="AA71" t="s">
        <v>24</v>
      </c>
      <c r="AB71" s="18">
        <v>21.410890667628301</v>
      </c>
      <c r="AC71" s="71"/>
      <c r="AD71" s="71"/>
      <c r="AE71" s="71"/>
      <c r="AK71">
        <v>6</v>
      </c>
      <c r="AL71" t="s">
        <v>39</v>
      </c>
      <c r="AM71" t="s">
        <v>24</v>
      </c>
      <c r="AN71" s="18">
        <v>21.577454046784101</v>
      </c>
      <c r="AO71" s="71"/>
      <c r="AP71" s="71"/>
      <c r="AQ71" s="71"/>
    </row>
    <row r="72" spans="1:43">
      <c r="A72">
        <v>6</v>
      </c>
      <c r="B72" t="s">
        <v>39</v>
      </c>
      <c r="C72" t="s">
        <v>24</v>
      </c>
      <c r="D72" s="18">
        <v>20.4982214093415</v>
      </c>
      <c r="E72" s="71"/>
      <c r="F72" s="71"/>
      <c r="G72" s="71"/>
      <c r="K72" s="32"/>
      <c r="L72" s="32"/>
      <c r="M72">
        <v>6</v>
      </c>
      <c r="N72" t="s">
        <v>39</v>
      </c>
      <c r="O72" t="s">
        <v>24</v>
      </c>
      <c r="P72" s="18">
        <v>20.460371331723699</v>
      </c>
      <c r="Q72" s="71"/>
      <c r="R72" s="71"/>
      <c r="S72" s="71"/>
      <c r="Y72">
        <v>6</v>
      </c>
      <c r="Z72" t="s">
        <v>39</v>
      </c>
      <c r="AA72" t="s">
        <v>24</v>
      </c>
      <c r="AB72" s="18">
        <v>21.661747353376001</v>
      </c>
      <c r="AC72" s="71"/>
      <c r="AD72" s="71"/>
      <c r="AE72" s="71"/>
      <c r="AK72">
        <v>6</v>
      </c>
      <c r="AL72" t="s">
        <v>39</v>
      </c>
      <c r="AM72" t="s">
        <v>24</v>
      </c>
      <c r="AN72" s="18">
        <v>21.783131055632602</v>
      </c>
      <c r="AO72" s="71"/>
      <c r="AP72" s="71"/>
      <c r="AQ72" s="71"/>
    </row>
    <row r="73" spans="1:43">
      <c r="A73">
        <v>6</v>
      </c>
      <c r="B73" t="s">
        <v>23</v>
      </c>
      <c r="C73" t="s">
        <v>34</v>
      </c>
      <c r="D73" s="18">
        <v>18.203565424085799</v>
      </c>
      <c r="E73" s="70">
        <f>AVERAGE(D73:D75)</f>
        <v>18.256657658846098</v>
      </c>
      <c r="F73" s="71">
        <f t="shared" ref="F73" si="216">STDEV(D74:D75)</f>
        <v>0.12590728781182756</v>
      </c>
      <c r="G73" s="71">
        <f t="shared" ref="G73" si="217">F73/E73</f>
        <v>6.8965135987429944E-3</v>
      </c>
      <c r="K73" s="32"/>
      <c r="L73" s="32"/>
      <c r="M73">
        <v>6</v>
      </c>
      <c r="N73" t="s">
        <v>23</v>
      </c>
      <c r="O73" t="s">
        <v>34</v>
      </c>
      <c r="P73" s="18">
        <v>17.7399684941518</v>
      </c>
      <c r="Q73" s="70">
        <f>AVERAGE(P73:P75)</f>
        <v>17.887114907151666</v>
      </c>
      <c r="R73" s="71">
        <f t="shared" ref="R73" si="218">STDEV(P74:P75)</f>
        <v>1.6236365944666081E-2</v>
      </c>
      <c r="S73" s="71">
        <f t="shared" ref="S73" si="219">R73/Q73</f>
        <v>9.0771295588728065E-4</v>
      </c>
      <c r="Y73">
        <v>6</v>
      </c>
      <c r="Z73" t="s">
        <v>23</v>
      </c>
      <c r="AA73" t="s">
        <v>34</v>
      </c>
      <c r="AB73" s="18">
        <v>19.670376619957999</v>
      </c>
      <c r="AC73" s="70">
        <f>AVERAGE(AB73:AB75)</f>
        <v>19.770968222926001</v>
      </c>
      <c r="AD73" s="71">
        <f t="shared" ref="AD73" si="220">STDEV(AB74:AB75)</f>
        <v>5.5421404759461487E-2</v>
      </c>
      <c r="AE73" s="71">
        <f t="shared" ref="AE73" si="221">AD73/AC73</f>
        <v>2.8031709997488126E-3</v>
      </c>
      <c r="AK73">
        <v>6</v>
      </c>
      <c r="AL73" t="s">
        <v>23</v>
      </c>
      <c r="AM73" t="s">
        <v>34</v>
      </c>
      <c r="AN73" s="18">
        <v>20.084269874576801</v>
      </c>
      <c r="AO73" s="70">
        <f>AVERAGE(AN73:AN75)</f>
        <v>20.207520060653632</v>
      </c>
      <c r="AP73" s="71">
        <f t="shared" ref="AP73" si="222">STDEV(AN74:AN75)</f>
        <v>7.7556845440266461E-2</v>
      </c>
      <c r="AQ73" s="71">
        <f t="shared" ref="AQ73" si="223">AP73/AO73</f>
        <v>3.8380189754842094E-3</v>
      </c>
    </row>
    <row r="74" spans="1:43">
      <c r="A74">
        <v>6</v>
      </c>
      <c r="B74" t="s">
        <v>23</v>
      </c>
      <c r="C74" t="s">
        <v>34</v>
      </c>
      <c r="D74" s="18">
        <v>18.1941738792137</v>
      </c>
      <c r="E74" s="71"/>
      <c r="F74" s="71"/>
      <c r="G74" s="71"/>
      <c r="K74" s="32"/>
      <c r="L74" s="32"/>
      <c r="M74">
        <v>6</v>
      </c>
      <c r="N74" t="s">
        <v>23</v>
      </c>
      <c r="O74" t="s">
        <v>34</v>
      </c>
      <c r="P74" s="18">
        <v>17.972168958112899</v>
      </c>
      <c r="Q74" s="71"/>
      <c r="R74" s="71"/>
      <c r="S74" s="71"/>
      <c r="Y74">
        <v>6</v>
      </c>
      <c r="Z74" t="s">
        <v>23</v>
      </c>
      <c r="AA74" t="s">
        <v>34</v>
      </c>
      <c r="AB74" s="18">
        <v>19.8604528755383</v>
      </c>
      <c r="AC74" s="71"/>
      <c r="AD74" s="71"/>
      <c r="AE74" s="71"/>
      <c r="AK74">
        <v>6</v>
      </c>
      <c r="AL74" t="s">
        <v>23</v>
      </c>
      <c r="AM74" t="s">
        <v>34</v>
      </c>
      <c r="AN74" s="18">
        <v>20.323986125030299</v>
      </c>
      <c r="AO74" s="71"/>
      <c r="AP74" s="71"/>
      <c r="AQ74" s="71"/>
    </row>
    <row r="75" spans="1:43">
      <c r="A75">
        <v>6</v>
      </c>
      <c r="B75" t="s">
        <v>23</v>
      </c>
      <c r="C75" t="s">
        <v>34</v>
      </c>
      <c r="D75" s="18">
        <v>18.372233673238799</v>
      </c>
      <c r="E75" s="71"/>
      <c r="F75" s="71"/>
      <c r="G75" s="71"/>
      <c r="K75" s="32"/>
      <c r="L75" s="32"/>
      <c r="M75">
        <v>6</v>
      </c>
      <c r="N75" t="s">
        <v>23</v>
      </c>
      <c r="O75" t="s">
        <v>34</v>
      </c>
      <c r="P75" s="18">
        <v>17.9492072691903</v>
      </c>
      <c r="Q75" s="71"/>
      <c r="R75" s="71"/>
      <c r="S75" s="71"/>
      <c r="Y75">
        <v>6</v>
      </c>
      <c r="Z75" t="s">
        <v>23</v>
      </c>
      <c r="AA75" t="s">
        <v>34</v>
      </c>
      <c r="AB75" s="18">
        <v>19.782075173281701</v>
      </c>
      <c r="AC75" s="71"/>
      <c r="AD75" s="71"/>
      <c r="AE75" s="71"/>
      <c r="AK75">
        <v>6</v>
      </c>
      <c r="AL75" t="s">
        <v>23</v>
      </c>
      <c r="AM75" t="s">
        <v>34</v>
      </c>
      <c r="AN75" s="18">
        <v>20.2143041823538</v>
      </c>
      <c r="AO75" s="71"/>
      <c r="AP75" s="71"/>
      <c r="AQ75" s="71"/>
    </row>
    <row r="76" spans="1:43">
      <c r="A76">
        <v>6</v>
      </c>
      <c r="B76" t="s">
        <v>39</v>
      </c>
      <c r="C76" t="s">
        <v>34</v>
      </c>
      <c r="D76" s="18"/>
      <c r="E76" s="70">
        <f>AVERAGE(D76:D78)</f>
        <v>21.609992839695199</v>
      </c>
      <c r="F76" s="71">
        <f t="shared" ref="F76" si="224">STDEV(D77:D78)</f>
        <v>0.83888791977149468</v>
      </c>
      <c r="G76" s="71">
        <f t="shared" ref="G76" si="225">F76/E76</f>
        <v>3.8819444596508573E-2</v>
      </c>
      <c r="K76" s="32"/>
      <c r="L76" s="32"/>
      <c r="M76">
        <v>6</v>
      </c>
      <c r="N76" t="s">
        <v>39</v>
      </c>
      <c r="O76" t="s">
        <v>34</v>
      </c>
      <c r="P76" s="18">
        <v>21.3108225571895</v>
      </c>
      <c r="Q76" s="70">
        <f>AVERAGE(P76:P78)</f>
        <v>21.291173923796432</v>
      </c>
      <c r="R76" s="71">
        <f t="shared" ref="R76" si="226">STDEV(P77:P78)</f>
        <v>3.7164711400732971E-2</v>
      </c>
      <c r="S76" s="71">
        <f t="shared" ref="S76" si="227">R76/Q76</f>
        <v>1.7455454327577127E-3</v>
      </c>
      <c r="Y76">
        <v>6</v>
      </c>
      <c r="Z76" t="s">
        <v>39</v>
      </c>
      <c r="AA76" t="s">
        <v>34</v>
      </c>
      <c r="AB76" s="18">
        <v>22.0563884842711</v>
      </c>
      <c r="AC76" s="70">
        <f>AVERAGE(AB76:AB78)</f>
        <v>22.081532490971298</v>
      </c>
      <c r="AD76" s="71">
        <f t="shared" ref="AD76" si="228">STDEV(AB77:AB78)</f>
        <v>6.6232892891809558E-2</v>
      </c>
      <c r="AE76" s="71">
        <f t="shared" ref="AE76" si="229">AD76/AC76</f>
        <v>2.999469938007739E-3</v>
      </c>
      <c r="AK76">
        <v>6</v>
      </c>
      <c r="AL76" t="s">
        <v>39</v>
      </c>
      <c r="AM76" t="s">
        <v>34</v>
      </c>
      <c r="AN76" s="18">
        <v>22.802764765836599</v>
      </c>
      <c r="AO76" s="70">
        <f>AVERAGE(AN76:AN78)</f>
        <v>22.771353232465</v>
      </c>
      <c r="AP76" s="71">
        <f t="shared" ref="AP76" si="230">STDEV(AN77:AN78)</f>
        <v>6.010606274724252E-2</v>
      </c>
      <c r="AQ76" s="71">
        <f t="shared" ref="AQ76" si="231">AP76/AO76</f>
        <v>2.6395472475280748E-3</v>
      </c>
    </row>
    <row r="77" spans="1:43">
      <c r="A77">
        <v>6</v>
      </c>
      <c r="B77" t="s">
        <v>39</v>
      </c>
      <c r="C77" t="s">
        <v>34</v>
      </c>
      <c r="D77" s="18">
        <v>22.203176176421099</v>
      </c>
      <c r="E77" s="71"/>
      <c r="F77" s="71"/>
      <c r="G77" s="71"/>
      <c r="K77" s="32"/>
      <c r="L77" s="32"/>
      <c r="M77">
        <v>6</v>
      </c>
      <c r="N77" t="s">
        <v>39</v>
      </c>
      <c r="O77" t="s">
        <v>34</v>
      </c>
      <c r="P77" s="18">
        <v>21.2550701876476</v>
      </c>
      <c r="Q77" s="71"/>
      <c r="R77" s="71"/>
      <c r="S77" s="71"/>
      <c r="Y77">
        <v>6</v>
      </c>
      <c r="Z77" t="s">
        <v>39</v>
      </c>
      <c r="AA77" t="s">
        <v>34</v>
      </c>
      <c r="AB77" s="18">
        <v>22.1409382220228</v>
      </c>
      <c r="AC77" s="71"/>
      <c r="AD77" s="71"/>
      <c r="AE77" s="71"/>
      <c r="AK77">
        <v>6</v>
      </c>
      <c r="AL77" t="s">
        <v>39</v>
      </c>
      <c r="AM77" t="s">
        <v>34</v>
      </c>
      <c r="AN77" s="18">
        <v>22.798148870338199</v>
      </c>
      <c r="AO77" s="71"/>
      <c r="AP77" s="71"/>
      <c r="AQ77" s="71"/>
    </row>
    <row r="78" spans="1:43">
      <c r="A78">
        <v>6</v>
      </c>
      <c r="B78" t="s">
        <v>39</v>
      </c>
      <c r="C78" t="s">
        <v>34</v>
      </c>
      <c r="D78" s="18">
        <v>21.016809502969299</v>
      </c>
      <c r="E78" s="71"/>
      <c r="F78" s="71"/>
      <c r="G78" s="71"/>
      <c r="K78" s="32"/>
      <c r="L78" s="32"/>
      <c r="M78">
        <v>6</v>
      </c>
      <c r="N78" t="s">
        <v>39</v>
      </c>
      <c r="O78" t="s">
        <v>34</v>
      </c>
      <c r="P78" s="18">
        <v>21.307629026552199</v>
      </c>
      <c r="Q78" s="71"/>
      <c r="R78" s="71"/>
      <c r="S78" s="71"/>
      <c r="Y78">
        <v>6</v>
      </c>
      <c r="Z78" t="s">
        <v>39</v>
      </c>
      <c r="AA78" t="s">
        <v>34</v>
      </c>
      <c r="AB78" s="18">
        <v>22.047270766619999</v>
      </c>
      <c r="AC78" s="71"/>
      <c r="AD78" s="71"/>
      <c r="AE78" s="71"/>
      <c r="AK78">
        <v>6</v>
      </c>
      <c r="AL78" t="s">
        <v>39</v>
      </c>
      <c r="AM78" t="s">
        <v>34</v>
      </c>
      <c r="AN78" s="18">
        <v>22.713146061220201</v>
      </c>
      <c r="AO78" s="71"/>
      <c r="AP78" s="71"/>
      <c r="AQ78" s="71"/>
    </row>
    <row r="79" spans="1:43">
      <c r="K79" s="32"/>
      <c r="L79" s="32"/>
    </row>
    <row r="80" spans="1:43">
      <c r="K80" s="32"/>
      <c r="L80" s="32"/>
    </row>
    <row r="81" spans="11:12">
      <c r="K81" s="32"/>
      <c r="L81" s="32"/>
    </row>
    <row r="82" spans="11:12">
      <c r="K82" s="32"/>
      <c r="L82" s="32"/>
    </row>
    <row r="83" spans="11:12">
      <c r="K83" s="32"/>
      <c r="L83" s="32"/>
    </row>
    <row r="84" spans="11:12">
      <c r="K84" s="32"/>
      <c r="L84" s="32"/>
    </row>
  </sheetData>
  <mergeCells count="312">
    <mergeCell ref="AO76:AO78"/>
    <mergeCell ref="AP76:AP78"/>
    <mergeCell ref="AQ76:AQ78"/>
    <mergeCell ref="AO70:AO72"/>
    <mergeCell ref="AP70:AP72"/>
    <mergeCell ref="AQ70:AQ72"/>
    <mergeCell ref="AO73:AO75"/>
    <mergeCell ref="AP73:AP75"/>
    <mergeCell ref="AQ73:AQ75"/>
    <mergeCell ref="AO64:AO66"/>
    <mergeCell ref="AP64:AP66"/>
    <mergeCell ref="AQ64:AQ66"/>
    <mergeCell ref="AO67:AO69"/>
    <mergeCell ref="AP67:AP69"/>
    <mergeCell ref="AQ67:AQ69"/>
    <mergeCell ref="AO58:AO60"/>
    <mergeCell ref="AP58:AP60"/>
    <mergeCell ref="AQ58:AQ60"/>
    <mergeCell ref="AO61:AO63"/>
    <mergeCell ref="AP61:AP63"/>
    <mergeCell ref="AQ61:AQ63"/>
    <mergeCell ref="AO52:AO54"/>
    <mergeCell ref="AP52:AP54"/>
    <mergeCell ref="AQ52:AQ54"/>
    <mergeCell ref="AO55:AO57"/>
    <mergeCell ref="AP55:AP57"/>
    <mergeCell ref="AQ55:AQ57"/>
    <mergeCell ref="AO46:AO48"/>
    <mergeCell ref="AP46:AP48"/>
    <mergeCell ref="AQ46:AQ48"/>
    <mergeCell ref="AO49:AO51"/>
    <mergeCell ref="AP49:AP51"/>
    <mergeCell ref="AQ49:AQ51"/>
    <mergeCell ref="AO40:AO42"/>
    <mergeCell ref="AP40:AP42"/>
    <mergeCell ref="AQ40:AQ42"/>
    <mergeCell ref="AO43:AO45"/>
    <mergeCell ref="AP43:AP45"/>
    <mergeCell ref="AQ43:AQ45"/>
    <mergeCell ref="AO34:AO36"/>
    <mergeCell ref="AP34:AP36"/>
    <mergeCell ref="AQ34:AQ36"/>
    <mergeCell ref="AO37:AO39"/>
    <mergeCell ref="AP37:AP39"/>
    <mergeCell ref="AQ37:AQ39"/>
    <mergeCell ref="AO28:AO30"/>
    <mergeCell ref="AP28:AP30"/>
    <mergeCell ref="AQ28:AQ30"/>
    <mergeCell ref="AO31:AO33"/>
    <mergeCell ref="AP31:AP33"/>
    <mergeCell ref="AQ31:AQ33"/>
    <mergeCell ref="AO22:AO24"/>
    <mergeCell ref="AP22:AP24"/>
    <mergeCell ref="AQ22:AQ24"/>
    <mergeCell ref="AS23:AT23"/>
    <mergeCell ref="AO25:AO27"/>
    <mergeCell ref="AP25:AP27"/>
    <mergeCell ref="AQ25:AQ27"/>
    <mergeCell ref="AO16:AO18"/>
    <mergeCell ref="AP16:AP18"/>
    <mergeCell ref="AQ16:AQ18"/>
    <mergeCell ref="AO19:AO21"/>
    <mergeCell ref="AP19:AP21"/>
    <mergeCell ref="AQ19:AQ21"/>
    <mergeCell ref="AS8:AT8"/>
    <mergeCell ref="AO10:AO12"/>
    <mergeCell ref="AP10:AP12"/>
    <mergeCell ref="AQ10:AQ12"/>
    <mergeCell ref="AO13:AO15"/>
    <mergeCell ref="AP13:AP15"/>
    <mergeCell ref="AQ13:AQ15"/>
    <mergeCell ref="AC76:AC78"/>
    <mergeCell ref="AD76:AD78"/>
    <mergeCell ref="AE76:AE78"/>
    <mergeCell ref="AC73:AC75"/>
    <mergeCell ref="AD73:AD75"/>
    <mergeCell ref="AE73:AE75"/>
    <mergeCell ref="AE52:AE54"/>
    <mergeCell ref="AC55:AC57"/>
    <mergeCell ref="AD55:AD57"/>
    <mergeCell ref="AE55:AE57"/>
    <mergeCell ref="AC46:AC48"/>
    <mergeCell ref="AD46:AD48"/>
    <mergeCell ref="AE46:AE48"/>
    <mergeCell ref="AC49:AC51"/>
    <mergeCell ref="AD49:AD51"/>
    <mergeCell ref="AE49:AE51"/>
    <mergeCell ref="AC40:AC42"/>
    <mergeCell ref="AS3:AT3"/>
    <mergeCell ref="AO4:AO6"/>
    <mergeCell ref="AP4:AP6"/>
    <mergeCell ref="AQ4:AQ6"/>
    <mergeCell ref="AO7:AO9"/>
    <mergeCell ref="AP7:AP9"/>
    <mergeCell ref="AQ7:AQ9"/>
    <mergeCell ref="AC70:AC72"/>
    <mergeCell ref="AD70:AD72"/>
    <mergeCell ref="AE70:AE72"/>
    <mergeCell ref="AC64:AC66"/>
    <mergeCell ref="AD64:AD66"/>
    <mergeCell ref="AE64:AE66"/>
    <mergeCell ref="AC67:AC69"/>
    <mergeCell ref="AD67:AD69"/>
    <mergeCell ref="AE67:AE69"/>
    <mergeCell ref="AC58:AC60"/>
    <mergeCell ref="AD58:AD60"/>
    <mergeCell ref="AE58:AE60"/>
    <mergeCell ref="AC61:AC63"/>
    <mergeCell ref="AD61:AD63"/>
    <mergeCell ref="AE61:AE63"/>
    <mergeCell ref="AC52:AC54"/>
    <mergeCell ref="AD52:AD54"/>
    <mergeCell ref="AD40:AD42"/>
    <mergeCell ref="AE40:AE42"/>
    <mergeCell ref="AC43:AC45"/>
    <mergeCell ref="AD43:AD45"/>
    <mergeCell ref="AE43:AE45"/>
    <mergeCell ref="AC34:AC36"/>
    <mergeCell ref="AD34:AD36"/>
    <mergeCell ref="AE34:AE36"/>
    <mergeCell ref="AC37:AC39"/>
    <mergeCell ref="AD37:AD39"/>
    <mergeCell ref="AE37:AE39"/>
    <mergeCell ref="AC28:AC30"/>
    <mergeCell ref="AD28:AD30"/>
    <mergeCell ref="AE28:AE30"/>
    <mergeCell ref="AC31:AC33"/>
    <mergeCell ref="AD31:AD33"/>
    <mergeCell ref="AE31:AE33"/>
    <mergeCell ref="AC22:AC24"/>
    <mergeCell ref="AD22:AD24"/>
    <mergeCell ref="AE22:AE24"/>
    <mergeCell ref="AG23:AH23"/>
    <mergeCell ref="AC25:AC27"/>
    <mergeCell ref="AD25:AD27"/>
    <mergeCell ref="AE25:AE27"/>
    <mergeCell ref="AC16:AC18"/>
    <mergeCell ref="AD16:AD18"/>
    <mergeCell ref="AE16:AE18"/>
    <mergeCell ref="AC19:AC21"/>
    <mergeCell ref="AD19:AD21"/>
    <mergeCell ref="AE19:AE21"/>
    <mergeCell ref="AG8:AH8"/>
    <mergeCell ref="AC10:AC12"/>
    <mergeCell ref="AD10:AD12"/>
    <mergeCell ref="AE10:AE12"/>
    <mergeCell ref="AC13:AC15"/>
    <mergeCell ref="AD13:AD15"/>
    <mergeCell ref="AE13:AE15"/>
    <mergeCell ref="Q76:Q78"/>
    <mergeCell ref="R76:R78"/>
    <mergeCell ref="S76:S78"/>
    <mergeCell ref="Q73:Q75"/>
    <mergeCell ref="R73:R75"/>
    <mergeCell ref="S73:S75"/>
    <mergeCell ref="S52:S54"/>
    <mergeCell ref="Q55:Q57"/>
    <mergeCell ref="R55:R57"/>
    <mergeCell ref="S55:S57"/>
    <mergeCell ref="Q46:Q48"/>
    <mergeCell ref="R46:R48"/>
    <mergeCell ref="S46:S48"/>
    <mergeCell ref="Q49:Q51"/>
    <mergeCell ref="R49:R51"/>
    <mergeCell ref="S49:S51"/>
    <mergeCell ref="Q40:Q42"/>
    <mergeCell ref="AG3:AH3"/>
    <mergeCell ref="AC4:AC6"/>
    <mergeCell ref="AD4:AD6"/>
    <mergeCell ref="AE4:AE6"/>
    <mergeCell ref="AC7:AC9"/>
    <mergeCell ref="AD7:AD9"/>
    <mergeCell ref="AE7:AE9"/>
    <mergeCell ref="Q70:Q72"/>
    <mergeCell ref="R70:R72"/>
    <mergeCell ref="S70:S72"/>
    <mergeCell ref="Q64:Q66"/>
    <mergeCell ref="R64:R66"/>
    <mergeCell ref="S64:S66"/>
    <mergeCell ref="Q67:Q69"/>
    <mergeCell ref="R67:R69"/>
    <mergeCell ref="S67:S69"/>
    <mergeCell ref="Q58:Q60"/>
    <mergeCell ref="R58:R60"/>
    <mergeCell ref="S58:S60"/>
    <mergeCell ref="Q61:Q63"/>
    <mergeCell ref="R61:R63"/>
    <mergeCell ref="S61:S63"/>
    <mergeCell ref="Q52:Q54"/>
    <mergeCell ref="R52:R54"/>
    <mergeCell ref="R40:R42"/>
    <mergeCell ref="S40:S42"/>
    <mergeCell ref="Q43:Q45"/>
    <mergeCell ref="R43:R45"/>
    <mergeCell ref="S43:S45"/>
    <mergeCell ref="Q34:Q36"/>
    <mergeCell ref="R34:R36"/>
    <mergeCell ref="S34:S36"/>
    <mergeCell ref="Q37:Q39"/>
    <mergeCell ref="R37:R39"/>
    <mergeCell ref="S37:S39"/>
    <mergeCell ref="Q28:Q30"/>
    <mergeCell ref="R28:R30"/>
    <mergeCell ref="S28:S30"/>
    <mergeCell ref="Q31:Q33"/>
    <mergeCell ref="R31:R33"/>
    <mergeCell ref="S31:S33"/>
    <mergeCell ref="Q22:Q24"/>
    <mergeCell ref="R22:R24"/>
    <mergeCell ref="S22:S24"/>
    <mergeCell ref="U23:V23"/>
    <mergeCell ref="Q25:Q27"/>
    <mergeCell ref="R25:R27"/>
    <mergeCell ref="S25:S27"/>
    <mergeCell ref="Q16:Q18"/>
    <mergeCell ref="R16:R18"/>
    <mergeCell ref="S16:S18"/>
    <mergeCell ref="Q19:Q21"/>
    <mergeCell ref="R19:R21"/>
    <mergeCell ref="S19:S21"/>
    <mergeCell ref="U8:V8"/>
    <mergeCell ref="Q10:Q12"/>
    <mergeCell ref="R10:R12"/>
    <mergeCell ref="S10:S12"/>
    <mergeCell ref="Q13:Q15"/>
    <mergeCell ref="R13:R15"/>
    <mergeCell ref="S13:S15"/>
    <mergeCell ref="E76:E78"/>
    <mergeCell ref="F76:F78"/>
    <mergeCell ref="G76:G78"/>
    <mergeCell ref="E73:E75"/>
    <mergeCell ref="F73:F75"/>
    <mergeCell ref="G73:G75"/>
    <mergeCell ref="G52:G54"/>
    <mergeCell ref="E55:E57"/>
    <mergeCell ref="F55:F57"/>
    <mergeCell ref="G55:G57"/>
    <mergeCell ref="E46:E48"/>
    <mergeCell ref="F46:F48"/>
    <mergeCell ref="G46:G48"/>
    <mergeCell ref="E49:E51"/>
    <mergeCell ref="F49:F51"/>
    <mergeCell ref="G49:G51"/>
    <mergeCell ref="E40:E42"/>
    <mergeCell ref="U3:V3"/>
    <mergeCell ref="Q4:Q6"/>
    <mergeCell ref="R4:R6"/>
    <mergeCell ref="S4:S6"/>
    <mergeCell ref="Q7:Q9"/>
    <mergeCell ref="R7:R9"/>
    <mergeCell ref="S7:S9"/>
    <mergeCell ref="E70:E72"/>
    <mergeCell ref="F70:F72"/>
    <mergeCell ref="G70:G72"/>
    <mergeCell ref="E64:E66"/>
    <mergeCell ref="F64:F66"/>
    <mergeCell ref="G64:G66"/>
    <mergeCell ref="E67:E69"/>
    <mergeCell ref="F67:F69"/>
    <mergeCell ref="G67:G69"/>
    <mergeCell ref="E58:E60"/>
    <mergeCell ref="F58:F60"/>
    <mergeCell ref="G58:G60"/>
    <mergeCell ref="E61:E63"/>
    <mergeCell ref="F61:F63"/>
    <mergeCell ref="G61:G63"/>
    <mergeCell ref="E52:E54"/>
    <mergeCell ref="F52:F54"/>
    <mergeCell ref="F40:F42"/>
    <mergeCell ref="G40:G42"/>
    <mergeCell ref="E43:E45"/>
    <mergeCell ref="F43:F45"/>
    <mergeCell ref="G43:G45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I23:J23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E10:E12"/>
    <mergeCell ref="F10:F12"/>
    <mergeCell ref="G10:G12"/>
    <mergeCell ref="E13:E15"/>
    <mergeCell ref="F13:F15"/>
    <mergeCell ref="G13:G15"/>
    <mergeCell ref="I3:J3"/>
    <mergeCell ref="E4:E6"/>
    <mergeCell ref="F4:F6"/>
    <mergeCell ref="G4:G6"/>
    <mergeCell ref="E7:E9"/>
    <mergeCell ref="F7:F9"/>
    <mergeCell ref="G7:G9"/>
    <mergeCell ref="I8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E349E-EB83-BB48-9AE9-4908E29273DF}">
  <dimension ref="A1:AQ95"/>
  <sheetViews>
    <sheetView zoomScale="70" zoomScaleNormal="70" workbookViewId="0">
      <selection activeCell="AP29" sqref="AP29"/>
    </sheetView>
  </sheetViews>
  <sheetFormatPr baseColWidth="10" defaultRowHeight="16"/>
  <cols>
    <col min="10" max="10" width="14.1640625" bestFit="1" customWidth="1"/>
    <col min="12" max="12" width="13.83203125" customWidth="1"/>
    <col min="13" max="13" width="14.1640625" bestFit="1" customWidth="1"/>
    <col min="25" max="25" width="14.1640625" bestFit="1" customWidth="1"/>
    <col min="27" max="27" width="13.1640625" customWidth="1"/>
    <col min="28" max="28" width="13.83203125" customWidth="1"/>
    <col min="40" max="40" width="14.1640625" bestFit="1" customWidth="1"/>
    <col min="42" max="42" width="12.83203125" customWidth="1"/>
    <col min="43" max="43" width="14" customWidth="1"/>
  </cols>
  <sheetData>
    <row r="1" spans="1:43" s="17" customFormat="1">
      <c r="A1" s="41" t="s">
        <v>35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P1" s="17" t="s">
        <v>36</v>
      </c>
      <c r="AE1" s="17" t="s">
        <v>37</v>
      </c>
    </row>
    <row r="2" spans="1:4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43">
      <c r="A3" s="20" t="s">
        <v>9</v>
      </c>
      <c r="B3" s="20" t="s">
        <v>16</v>
      </c>
      <c r="C3" s="20" t="s">
        <v>17</v>
      </c>
      <c r="D3" s="20" t="s">
        <v>18</v>
      </c>
      <c r="E3" s="20" t="s">
        <v>19</v>
      </c>
      <c r="F3" s="20" t="s">
        <v>20</v>
      </c>
      <c r="G3" s="20" t="s">
        <v>21</v>
      </c>
      <c r="I3" s="78" t="s">
        <v>22</v>
      </c>
      <c r="J3" s="79"/>
      <c r="N3" s="32"/>
      <c r="P3" s="20" t="s">
        <v>9</v>
      </c>
      <c r="Q3" s="20" t="s">
        <v>16</v>
      </c>
      <c r="R3" s="20" t="s">
        <v>17</v>
      </c>
      <c r="S3" s="20" t="s">
        <v>18</v>
      </c>
      <c r="T3" s="20" t="s">
        <v>19</v>
      </c>
      <c r="U3" s="20" t="s">
        <v>20</v>
      </c>
      <c r="V3" s="20" t="s">
        <v>21</v>
      </c>
      <c r="X3" s="78" t="s">
        <v>22</v>
      </c>
      <c r="Y3" s="79"/>
      <c r="AE3" s="20" t="s">
        <v>9</v>
      </c>
      <c r="AF3" s="20" t="s">
        <v>16</v>
      </c>
      <c r="AG3" s="20" t="s">
        <v>17</v>
      </c>
      <c r="AH3" s="20" t="s">
        <v>18</v>
      </c>
      <c r="AI3" s="20" t="s">
        <v>19</v>
      </c>
      <c r="AJ3" s="20" t="s">
        <v>20</v>
      </c>
      <c r="AK3" s="20" t="s">
        <v>21</v>
      </c>
      <c r="AM3" s="78" t="s">
        <v>22</v>
      </c>
      <c r="AN3" s="79"/>
    </row>
    <row r="4" spans="1:43">
      <c r="A4" s="21">
        <v>0</v>
      </c>
      <c r="B4" s="21" t="s">
        <v>23</v>
      </c>
      <c r="C4" s="21" t="s">
        <v>24</v>
      </c>
      <c r="D4" s="18">
        <v>19.105714399381299</v>
      </c>
      <c r="E4" s="80">
        <f>AVERAGE(D4:D6)</f>
        <v>19.147320524036164</v>
      </c>
      <c r="F4" s="81">
        <f>STDEV(D4:D6)</f>
        <v>7.5439010351726329E-2</v>
      </c>
      <c r="G4" s="81">
        <f>F4/E4</f>
        <v>3.9399251846766572E-3</v>
      </c>
      <c r="I4" s="38" t="s">
        <v>23</v>
      </c>
      <c r="J4" s="29">
        <v>1.98</v>
      </c>
      <c r="N4" s="32"/>
      <c r="P4" s="21">
        <v>0</v>
      </c>
      <c r="Q4" s="21" t="s">
        <v>23</v>
      </c>
      <c r="R4" s="21" t="s">
        <v>24</v>
      </c>
      <c r="S4" s="18">
        <v>18.892915883698102</v>
      </c>
      <c r="T4" s="80">
        <f>AVERAGE(S4:S6)</f>
        <v>18.699979822366434</v>
      </c>
      <c r="U4" s="81">
        <f>STDEV(S4:S6)</f>
        <v>0.1891571371908039</v>
      </c>
      <c r="V4" s="81">
        <f>U4/T4</f>
        <v>1.0115365844649695E-2</v>
      </c>
      <c r="X4" s="38" t="s">
        <v>23</v>
      </c>
      <c r="Y4" s="29">
        <v>1.98</v>
      </c>
      <c r="AE4" s="21">
        <v>0</v>
      </c>
      <c r="AF4" s="21" t="s">
        <v>23</v>
      </c>
      <c r="AG4" s="21" t="s">
        <v>24</v>
      </c>
      <c r="AH4" s="18">
        <v>21.316879184422099</v>
      </c>
      <c r="AI4" s="80">
        <f>AVERAGE(AH4:AH6)</f>
        <v>21.260082319076968</v>
      </c>
      <c r="AJ4" s="81">
        <f>STDEV(AH4:AH6)</f>
        <v>0.10252068944849972</v>
      </c>
      <c r="AK4" s="81">
        <f>AJ4/AI4</f>
        <v>4.822215074703943E-3</v>
      </c>
      <c r="AM4" s="38" t="s">
        <v>23</v>
      </c>
      <c r="AN4" s="29">
        <v>1.98</v>
      </c>
    </row>
    <row r="5" spans="1:43">
      <c r="A5" s="21">
        <v>0</v>
      </c>
      <c r="B5" s="21" t="s">
        <v>23</v>
      </c>
      <c r="C5" s="21" t="s">
        <v>24</v>
      </c>
      <c r="D5" s="18">
        <v>19.101845821794701</v>
      </c>
      <c r="E5" s="80"/>
      <c r="F5" s="81"/>
      <c r="G5" s="81"/>
      <c r="I5" s="38" t="s">
        <v>25</v>
      </c>
      <c r="J5" s="29">
        <v>2.02</v>
      </c>
      <c r="L5" s="82"/>
      <c r="M5" s="82"/>
      <c r="N5" s="32"/>
      <c r="P5" s="21">
        <v>0</v>
      </c>
      <c r="Q5" s="21" t="s">
        <v>23</v>
      </c>
      <c r="R5" s="21" t="s">
        <v>24</v>
      </c>
      <c r="S5" s="18">
        <v>18.692180724978201</v>
      </c>
      <c r="T5" s="80"/>
      <c r="U5" s="81"/>
      <c r="V5" s="81"/>
      <c r="X5" s="38" t="s">
        <v>25</v>
      </c>
      <c r="Y5" s="29">
        <v>2.02</v>
      </c>
      <c r="AA5" s="82"/>
      <c r="AB5" s="82"/>
      <c r="AE5" s="21">
        <v>0</v>
      </c>
      <c r="AF5" s="21" t="s">
        <v>23</v>
      </c>
      <c r="AG5" s="21" t="s">
        <v>24</v>
      </c>
      <c r="AH5" s="18">
        <v>21.141733462112899</v>
      </c>
      <c r="AI5" s="80"/>
      <c r="AJ5" s="81"/>
      <c r="AK5" s="81"/>
      <c r="AM5" s="38" t="s">
        <v>25</v>
      </c>
      <c r="AN5" s="29">
        <v>2.02</v>
      </c>
      <c r="AP5" s="82"/>
      <c r="AQ5" s="82"/>
    </row>
    <row r="6" spans="1:43">
      <c r="A6" s="21">
        <v>0</v>
      </c>
      <c r="B6" s="21" t="s">
        <v>23</v>
      </c>
      <c r="C6" s="21" t="s">
        <v>24</v>
      </c>
      <c r="D6" s="18">
        <v>19.234401350932501</v>
      </c>
      <c r="E6" s="80"/>
      <c r="F6" s="81"/>
      <c r="G6" s="81"/>
      <c r="I6" s="38" t="s">
        <v>26</v>
      </c>
      <c r="J6" s="29">
        <v>2</v>
      </c>
      <c r="L6" s="2" t="s">
        <v>27</v>
      </c>
      <c r="M6" s="2"/>
      <c r="N6" s="32"/>
      <c r="P6" s="21">
        <v>0</v>
      </c>
      <c r="Q6" s="21" t="s">
        <v>23</v>
      </c>
      <c r="R6" s="21" t="s">
        <v>24</v>
      </c>
      <c r="S6" s="18">
        <v>18.514842858422998</v>
      </c>
      <c r="T6" s="80"/>
      <c r="U6" s="81"/>
      <c r="V6" s="81"/>
      <c r="X6" s="38" t="s">
        <v>26</v>
      </c>
      <c r="Y6" s="29">
        <v>2</v>
      </c>
      <c r="AA6" s="2" t="s">
        <v>27</v>
      </c>
      <c r="AB6" s="2"/>
      <c r="AE6" s="21">
        <v>0</v>
      </c>
      <c r="AF6" s="21" t="s">
        <v>23</v>
      </c>
      <c r="AG6" s="21" t="s">
        <v>24</v>
      </c>
      <c r="AH6" s="18">
        <v>21.321634310695899</v>
      </c>
      <c r="AI6" s="80"/>
      <c r="AJ6" s="81"/>
      <c r="AK6" s="81"/>
      <c r="AM6" s="38" t="s">
        <v>26</v>
      </c>
      <c r="AN6" s="29">
        <v>2</v>
      </c>
      <c r="AP6" s="2" t="s">
        <v>27</v>
      </c>
      <c r="AQ6" s="2"/>
    </row>
    <row r="7" spans="1:43">
      <c r="A7" s="21">
        <v>0</v>
      </c>
      <c r="B7" s="21" t="s">
        <v>1</v>
      </c>
      <c r="C7" s="21" t="s">
        <v>24</v>
      </c>
      <c r="D7" s="18">
        <v>20.5111143668057</v>
      </c>
      <c r="E7" s="80">
        <f>AVERAGE(D7:D9)</f>
        <v>20.515325984441464</v>
      </c>
      <c r="F7" s="81">
        <f t="shared" ref="F7" si="0">STDEV(D7:D9)</f>
        <v>4.1367052018373443E-2</v>
      </c>
      <c r="G7" s="81">
        <f t="shared" ref="G7" si="1">F7/E7</f>
        <v>2.0163974995935055E-3</v>
      </c>
      <c r="I7" s="21"/>
      <c r="J7" s="21"/>
      <c r="L7" s="1"/>
      <c r="M7" s="1"/>
      <c r="N7" s="32"/>
      <c r="P7" s="21">
        <v>0</v>
      </c>
      <c r="Q7" s="21" t="s">
        <v>1</v>
      </c>
      <c r="R7" s="21" t="s">
        <v>24</v>
      </c>
      <c r="S7" s="18">
        <v>20.146530145217199</v>
      </c>
      <c r="T7" s="80">
        <f>AVERAGE(S7:S9)</f>
        <v>20.223831601666234</v>
      </c>
      <c r="U7" s="81">
        <f t="shared" ref="U7" si="2">STDEV(S7:S9)</f>
        <v>0.11335552276911275</v>
      </c>
      <c r="V7" s="81">
        <f t="shared" ref="V7" si="3">U7/T7</f>
        <v>5.6050468082306142E-3</v>
      </c>
      <c r="X7" s="21"/>
      <c r="Y7" s="21"/>
      <c r="AA7" s="1"/>
      <c r="AB7" s="1"/>
      <c r="AE7" s="21">
        <v>0</v>
      </c>
      <c r="AF7" s="21" t="s">
        <v>1</v>
      </c>
      <c r="AG7" s="21" t="s">
        <v>24</v>
      </c>
      <c r="AH7" s="18">
        <v>22.9980002396637</v>
      </c>
      <c r="AI7" s="80">
        <f>AVERAGE(AH7:AH9)</f>
        <v>22.934528649610233</v>
      </c>
      <c r="AJ7" s="81">
        <f t="shared" ref="AJ7" si="4">STDEV(AH7:AH9)</f>
        <v>5.8641165227572678E-2</v>
      </c>
      <c r="AK7" s="81">
        <f t="shared" ref="AK7" si="5">AJ7/AI7</f>
        <v>2.5568942847477823E-3</v>
      </c>
      <c r="AM7" s="21"/>
      <c r="AN7" s="21"/>
      <c r="AP7" s="1"/>
      <c r="AQ7" s="1"/>
    </row>
    <row r="8" spans="1:43">
      <c r="A8" s="21">
        <v>0</v>
      </c>
      <c r="B8" s="21" t="s">
        <v>1</v>
      </c>
      <c r="C8" s="21" t="s">
        <v>24</v>
      </c>
      <c r="D8" s="18">
        <v>20.558637735796299</v>
      </c>
      <c r="E8" s="80"/>
      <c r="F8" s="81"/>
      <c r="G8" s="81"/>
      <c r="I8" s="78" t="s">
        <v>28</v>
      </c>
      <c r="J8" s="79"/>
      <c r="L8" s="2" t="s">
        <v>29</v>
      </c>
      <c r="M8" s="1" t="s">
        <v>30</v>
      </c>
      <c r="N8" s="32"/>
      <c r="P8" s="21">
        <v>0</v>
      </c>
      <c r="Q8" s="21" t="s">
        <v>1</v>
      </c>
      <c r="R8" s="21" t="s">
        <v>24</v>
      </c>
      <c r="S8" s="18">
        <v>20.353958218328099</v>
      </c>
      <c r="T8" s="80"/>
      <c r="U8" s="81"/>
      <c r="V8" s="81"/>
      <c r="X8" s="78" t="s">
        <v>28</v>
      </c>
      <c r="Y8" s="79"/>
      <c r="AA8" s="2" t="s">
        <v>29</v>
      </c>
      <c r="AB8" s="1" t="s">
        <v>30</v>
      </c>
      <c r="AE8" s="21">
        <v>0</v>
      </c>
      <c r="AF8" s="21" t="s">
        <v>1</v>
      </c>
      <c r="AG8" s="21" t="s">
        <v>24</v>
      </c>
      <c r="AH8" s="18">
        <v>22.923220879483399</v>
      </c>
      <c r="AI8" s="80"/>
      <c r="AJ8" s="81"/>
      <c r="AK8" s="81"/>
      <c r="AM8" s="78" t="s">
        <v>28</v>
      </c>
      <c r="AN8" s="79"/>
      <c r="AP8" s="2" t="s">
        <v>29</v>
      </c>
      <c r="AQ8" s="1" t="s">
        <v>30</v>
      </c>
    </row>
    <row r="9" spans="1:43">
      <c r="A9" s="21">
        <v>0</v>
      </c>
      <c r="B9" s="21" t="s">
        <v>1</v>
      </c>
      <c r="C9" s="21" t="s">
        <v>24</v>
      </c>
      <c r="D9" s="18">
        <v>20.4762258507224</v>
      </c>
      <c r="E9" s="80"/>
      <c r="F9" s="81"/>
      <c r="G9" s="81"/>
      <c r="I9" s="38"/>
      <c r="J9" s="29"/>
      <c r="L9" s="2" t="s">
        <v>31</v>
      </c>
      <c r="M9" s="1" t="s">
        <v>23</v>
      </c>
      <c r="N9" s="32"/>
      <c r="P9" s="21">
        <v>0</v>
      </c>
      <c r="Q9" s="21" t="s">
        <v>1</v>
      </c>
      <c r="R9" s="21" t="s">
        <v>24</v>
      </c>
      <c r="S9" s="18">
        <v>20.1710064414534</v>
      </c>
      <c r="T9" s="80"/>
      <c r="U9" s="81"/>
      <c r="V9" s="81"/>
      <c r="X9" s="38"/>
      <c r="Y9" s="29"/>
      <c r="AA9" s="2" t="s">
        <v>31</v>
      </c>
      <c r="AB9" s="1" t="s">
        <v>23</v>
      </c>
      <c r="AE9" s="21">
        <v>0</v>
      </c>
      <c r="AF9" s="21" t="s">
        <v>1</v>
      </c>
      <c r="AG9" s="21" t="s">
        <v>24</v>
      </c>
      <c r="AH9" s="18">
        <v>22.882364829683599</v>
      </c>
      <c r="AI9" s="80"/>
      <c r="AJ9" s="81"/>
      <c r="AK9" s="81"/>
      <c r="AM9" s="38"/>
      <c r="AN9" s="29"/>
      <c r="AP9" s="2" t="s">
        <v>31</v>
      </c>
      <c r="AQ9" s="1" t="s">
        <v>23</v>
      </c>
    </row>
    <row r="10" spans="1:43">
      <c r="A10" s="21">
        <v>0</v>
      </c>
      <c r="B10" s="21" t="s">
        <v>2</v>
      </c>
      <c r="C10" s="21" t="s">
        <v>24</v>
      </c>
      <c r="D10" s="18">
        <v>19.715179094796898</v>
      </c>
      <c r="E10" s="80">
        <f t="shared" ref="E10" si="6">AVERAGE(D10:D12)</f>
        <v>19.829039542025431</v>
      </c>
      <c r="F10" s="81">
        <f t="shared" ref="F10" si="7">STDEV(D10:D12)</f>
        <v>0.11977452890517039</v>
      </c>
      <c r="G10" s="81">
        <f t="shared" ref="G10" si="8">F10/E10</f>
        <v>6.0403595772413323E-3</v>
      </c>
      <c r="I10" s="39" t="s">
        <v>29</v>
      </c>
      <c r="J10" s="29" t="s">
        <v>1</v>
      </c>
      <c r="L10" s="2"/>
      <c r="M10" s="1"/>
      <c r="N10" s="32"/>
      <c r="P10" s="21">
        <v>0</v>
      </c>
      <c r="Q10" s="21" t="s">
        <v>2</v>
      </c>
      <c r="R10" s="21" t="s">
        <v>24</v>
      </c>
      <c r="S10" s="18">
        <v>19.233704186576599</v>
      </c>
      <c r="T10" s="80">
        <f t="shared" ref="T10" si="9">AVERAGE(S10:S12)</f>
        <v>19.381787146359233</v>
      </c>
      <c r="U10" s="81">
        <f t="shared" ref="U10" si="10">STDEV(S10:S12)</f>
        <v>0.15653146759721703</v>
      </c>
      <c r="V10" s="81">
        <f t="shared" ref="V10" si="11">U10/T10</f>
        <v>8.0762143560440779E-3</v>
      </c>
      <c r="X10" s="39" t="s">
        <v>29</v>
      </c>
      <c r="Y10" s="29" t="s">
        <v>1</v>
      </c>
      <c r="AA10" s="2"/>
      <c r="AB10" s="1"/>
      <c r="AE10" s="21">
        <v>0</v>
      </c>
      <c r="AF10" s="21" t="s">
        <v>2</v>
      </c>
      <c r="AG10" s="21" t="s">
        <v>24</v>
      </c>
      <c r="AH10" s="18">
        <v>22.076816451849599</v>
      </c>
      <c r="AI10" s="80">
        <f t="shared" ref="AI10" si="12">AVERAGE(AH10:AH12)</f>
        <v>22.045893554984431</v>
      </c>
      <c r="AJ10" s="81">
        <f t="shared" ref="AJ10" si="13">STDEV(AH10:AH12)</f>
        <v>2.7259126495255023E-2</v>
      </c>
      <c r="AK10" s="81">
        <f t="shared" ref="AK10" si="14">AJ10/AI10</f>
        <v>1.2364718366832499E-3</v>
      </c>
      <c r="AM10" s="39" t="s">
        <v>29</v>
      </c>
      <c r="AN10" s="29" t="s">
        <v>1</v>
      </c>
      <c r="AP10" s="2"/>
      <c r="AQ10" s="1"/>
    </row>
    <row r="11" spans="1:43">
      <c r="A11" s="21">
        <v>0</v>
      </c>
      <c r="B11" s="21" t="s">
        <v>2</v>
      </c>
      <c r="C11" s="21" t="s">
        <v>24</v>
      </c>
      <c r="D11" s="18">
        <v>19.817978687606299</v>
      </c>
      <c r="E11" s="80"/>
      <c r="F11" s="81"/>
      <c r="G11" s="81"/>
      <c r="I11" s="39" t="s">
        <v>31</v>
      </c>
      <c r="J11" s="29" t="s">
        <v>23</v>
      </c>
      <c r="L11" s="2" t="s">
        <v>32</v>
      </c>
      <c r="M11" s="1" t="s">
        <v>33</v>
      </c>
      <c r="N11" s="32"/>
      <c r="P11" s="21">
        <v>0</v>
      </c>
      <c r="Q11" s="21" t="s">
        <v>2</v>
      </c>
      <c r="R11" s="21" t="s">
        <v>24</v>
      </c>
      <c r="S11" s="18">
        <v>19.366075196708</v>
      </c>
      <c r="T11" s="80"/>
      <c r="U11" s="81"/>
      <c r="V11" s="81"/>
      <c r="X11" s="39" t="s">
        <v>31</v>
      </c>
      <c r="Y11" s="29" t="s">
        <v>23</v>
      </c>
      <c r="AA11" s="2" t="s">
        <v>32</v>
      </c>
      <c r="AB11" s="1" t="s">
        <v>33</v>
      </c>
      <c r="AE11" s="21">
        <v>0</v>
      </c>
      <c r="AF11" s="21" t="s">
        <v>2</v>
      </c>
      <c r="AG11" s="21" t="s">
        <v>24</v>
      </c>
      <c r="AH11" s="18">
        <v>22.025343804832801</v>
      </c>
      <c r="AI11" s="80"/>
      <c r="AJ11" s="81"/>
      <c r="AK11" s="81"/>
      <c r="AM11" s="39" t="s">
        <v>31</v>
      </c>
      <c r="AN11" s="29" t="s">
        <v>23</v>
      </c>
      <c r="AP11" s="2" t="s">
        <v>32</v>
      </c>
      <c r="AQ11" s="1" t="s">
        <v>33</v>
      </c>
    </row>
    <row r="12" spans="1:43">
      <c r="A12" s="21">
        <v>0</v>
      </c>
      <c r="B12" s="21" t="s">
        <v>2</v>
      </c>
      <c r="C12" s="21" t="s">
        <v>24</v>
      </c>
      <c r="D12" s="18">
        <v>19.953960843673102</v>
      </c>
      <c r="E12" s="80"/>
      <c r="F12" s="81"/>
      <c r="G12" s="81"/>
      <c r="I12" s="38"/>
      <c r="J12" s="29"/>
      <c r="L12" s="1">
        <v>0</v>
      </c>
      <c r="M12" s="1">
        <v>0</v>
      </c>
      <c r="N12" s="32"/>
      <c r="P12" s="21">
        <v>0</v>
      </c>
      <c r="Q12" s="21" t="s">
        <v>2</v>
      </c>
      <c r="R12" s="21" t="s">
        <v>24</v>
      </c>
      <c r="S12" s="18">
        <v>19.545582055793101</v>
      </c>
      <c r="T12" s="80"/>
      <c r="U12" s="81"/>
      <c r="V12" s="81"/>
      <c r="X12" s="38"/>
      <c r="Y12" s="29"/>
      <c r="AA12" s="1">
        <v>0</v>
      </c>
      <c r="AB12" s="1">
        <v>0</v>
      </c>
      <c r="AE12" s="21">
        <v>0</v>
      </c>
      <c r="AF12" s="21" t="s">
        <v>2</v>
      </c>
      <c r="AG12" s="21" t="s">
        <v>24</v>
      </c>
      <c r="AH12" s="18">
        <v>22.035520408270902</v>
      </c>
      <c r="AI12" s="80"/>
      <c r="AJ12" s="81"/>
      <c r="AK12" s="81"/>
      <c r="AM12" s="38"/>
      <c r="AN12" s="29"/>
      <c r="AP12" s="1">
        <v>0</v>
      </c>
      <c r="AQ12" s="1">
        <v>0</v>
      </c>
    </row>
    <row r="13" spans="1:43">
      <c r="A13" s="21">
        <v>0</v>
      </c>
      <c r="B13" s="21" t="s">
        <v>23</v>
      </c>
      <c r="C13" s="21" t="s">
        <v>34</v>
      </c>
      <c r="D13" s="18">
        <v>18.966891257668902</v>
      </c>
      <c r="E13" s="80">
        <f t="shared" ref="E13" si="15">AVERAGE(D13:D15)</f>
        <v>18.877047527833401</v>
      </c>
      <c r="F13" s="81">
        <f t="shared" ref="F13" si="16">STDEV(D13:D15)</f>
        <v>8.162336876573445E-2</v>
      </c>
      <c r="G13" s="81">
        <f t="shared" ref="G13" si="17">F13/E13</f>
        <v>4.3239478337586575E-3</v>
      </c>
      <c r="I13" s="39" t="s">
        <v>9</v>
      </c>
      <c r="J13" s="40" t="s">
        <v>33</v>
      </c>
      <c r="L13" s="1">
        <v>1</v>
      </c>
      <c r="M13" s="1">
        <v>0.78585637700761091</v>
      </c>
      <c r="N13" s="32"/>
      <c r="P13" s="21">
        <v>0</v>
      </c>
      <c r="Q13" s="21" t="s">
        <v>23</v>
      </c>
      <c r="R13" s="21" t="s">
        <v>34</v>
      </c>
      <c r="S13" s="18">
        <v>18.2812644697742</v>
      </c>
      <c r="T13" s="80">
        <f t="shared" ref="T13" si="18">AVERAGE(S13:S15)</f>
        <v>18.325857196310764</v>
      </c>
      <c r="U13" s="81">
        <f t="shared" ref="U13" si="19">STDEV(S13:S15)</f>
        <v>6.9073941114050699E-2</v>
      </c>
      <c r="V13" s="81">
        <f t="shared" ref="V13" si="20">U13/T13</f>
        <v>3.7692065573858226E-3</v>
      </c>
      <c r="X13" s="39" t="s">
        <v>9</v>
      </c>
      <c r="Y13" s="40" t="s">
        <v>33</v>
      </c>
      <c r="AA13" s="1">
        <v>1</v>
      </c>
      <c r="AB13" s="1">
        <v>0.78585637700761091</v>
      </c>
      <c r="AE13" s="21">
        <v>0</v>
      </c>
      <c r="AF13" s="21" t="s">
        <v>23</v>
      </c>
      <c r="AG13" s="21" t="s">
        <v>34</v>
      </c>
      <c r="AH13" s="18">
        <v>21.055757368450799</v>
      </c>
      <c r="AI13" s="80">
        <f t="shared" ref="AI13" si="21">AVERAGE(AH13:AH15)</f>
        <v>20.921693650581666</v>
      </c>
      <c r="AJ13" s="81">
        <f t="shared" ref="AJ13" si="22">STDEV(AH13:AH15)</f>
        <v>0.15247018114112512</v>
      </c>
      <c r="AK13" s="81">
        <f t="shared" ref="AK13" si="23">AJ13/AI13</f>
        <v>7.2876595789789769E-3</v>
      </c>
      <c r="AM13" s="39" t="s">
        <v>9</v>
      </c>
      <c r="AN13" s="40" t="s">
        <v>33</v>
      </c>
      <c r="AP13" s="1">
        <v>1</v>
      </c>
      <c r="AQ13" s="1">
        <v>0.78585637700761091</v>
      </c>
    </row>
    <row r="14" spans="1:43">
      <c r="A14" s="21">
        <v>0</v>
      </c>
      <c r="B14" s="21" t="s">
        <v>23</v>
      </c>
      <c r="C14" s="21" t="s">
        <v>34</v>
      </c>
      <c r="D14" s="18">
        <v>18.856792492578201</v>
      </c>
      <c r="E14" s="80"/>
      <c r="F14" s="81"/>
      <c r="G14" s="81"/>
      <c r="I14" s="38">
        <v>0</v>
      </c>
      <c r="J14" s="29">
        <v>0</v>
      </c>
      <c r="L14" s="1">
        <v>2</v>
      </c>
      <c r="M14" s="1">
        <v>0.85951673036053955</v>
      </c>
      <c r="N14" s="32"/>
      <c r="P14" s="21">
        <v>0</v>
      </c>
      <c r="Q14" s="21" t="s">
        <v>23</v>
      </c>
      <c r="R14" s="21" t="s">
        <v>34</v>
      </c>
      <c r="S14" s="18">
        <v>18.2908837953395</v>
      </c>
      <c r="T14" s="80"/>
      <c r="U14" s="81"/>
      <c r="V14" s="81"/>
      <c r="X14" s="38">
        <v>0</v>
      </c>
      <c r="Y14" s="29">
        <v>0</v>
      </c>
      <c r="AA14" s="1">
        <v>2</v>
      </c>
      <c r="AB14" s="1">
        <v>0.85951673036053955</v>
      </c>
      <c r="AE14" s="21">
        <v>0</v>
      </c>
      <c r="AF14" s="21" t="s">
        <v>23</v>
      </c>
      <c r="AG14" s="21" t="s">
        <v>34</v>
      </c>
      <c r="AH14" s="18">
        <v>20.755831908511801</v>
      </c>
      <c r="AI14" s="80"/>
      <c r="AJ14" s="81"/>
      <c r="AK14" s="81"/>
      <c r="AM14" s="38">
        <v>0</v>
      </c>
      <c r="AN14" s="29">
        <v>0</v>
      </c>
      <c r="AP14" s="1">
        <v>2</v>
      </c>
      <c r="AQ14" s="1">
        <v>0.85951673036053955</v>
      </c>
    </row>
    <row r="15" spans="1:43">
      <c r="A15" s="21">
        <v>0</v>
      </c>
      <c r="B15" s="21" t="s">
        <v>23</v>
      </c>
      <c r="C15" s="21" t="s">
        <v>34</v>
      </c>
      <c r="D15" s="18">
        <v>18.807458833253101</v>
      </c>
      <c r="E15" s="80"/>
      <c r="F15" s="81"/>
      <c r="G15" s="81"/>
      <c r="I15" s="38">
        <v>1</v>
      </c>
      <c r="J15" s="29">
        <f>2/((((J5)^(E34-E25))/((J4)^(E31-E22)))+1)*M13</f>
        <v>5.6097508766209531E-3</v>
      </c>
      <c r="L15" s="1">
        <v>4</v>
      </c>
      <c r="M15" s="1">
        <v>0.91054187030193823</v>
      </c>
      <c r="N15" s="32"/>
      <c r="P15" s="21">
        <v>0</v>
      </c>
      <c r="Q15" s="21" t="s">
        <v>23</v>
      </c>
      <c r="R15" s="21" t="s">
        <v>34</v>
      </c>
      <c r="S15" s="18">
        <v>18.405423323818599</v>
      </c>
      <c r="T15" s="80"/>
      <c r="U15" s="81"/>
      <c r="V15" s="81"/>
      <c r="X15" s="38">
        <v>1</v>
      </c>
      <c r="Y15" s="29">
        <f>2/((((Y5)^(T34-T25))/((Y4)^(T31-T22)))+1)*AB13</f>
        <v>1.6578234786090142E-2</v>
      </c>
      <c r="AA15" s="1">
        <v>4</v>
      </c>
      <c r="AB15" s="1">
        <v>0.91054187030193823</v>
      </c>
      <c r="AE15" s="21">
        <v>0</v>
      </c>
      <c r="AF15" s="21" t="s">
        <v>23</v>
      </c>
      <c r="AG15" s="21" t="s">
        <v>34</v>
      </c>
      <c r="AH15" s="18">
        <v>20.953491674782398</v>
      </c>
      <c r="AI15" s="80"/>
      <c r="AJ15" s="81"/>
      <c r="AK15" s="81"/>
      <c r="AM15" s="38">
        <v>1</v>
      </c>
      <c r="AN15" s="29">
        <f>2/((((AN5)^(AI34-AI25))/((AN4)^(AI31-AI22)))+1)*AQ13</f>
        <v>1.165415840228763E-2</v>
      </c>
      <c r="AP15" s="1">
        <v>4</v>
      </c>
      <c r="AQ15" s="1">
        <v>0.91054187030193823</v>
      </c>
    </row>
    <row r="16" spans="1:43">
      <c r="A16" s="21">
        <v>0</v>
      </c>
      <c r="B16" s="21" t="s">
        <v>1</v>
      </c>
      <c r="C16" s="21" t="s">
        <v>34</v>
      </c>
      <c r="D16" s="18">
        <v>27.116381161347402</v>
      </c>
      <c r="E16" s="80">
        <f t="shared" ref="E16" si="24">AVERAGE(D16:D18)</f>
        <v>27.104438233591168</v>
      </c>
      <c r="F16" s="81">
        <f>STDEV(D16:D18)</f>
        <v>3.1423141013917334E-2</v>
      </c>
      <c r="G16" s="81">
        <f t="shared" ref="G16" si="25">F16/E16</f>
        <v>1.1593356314234138E-3</v>
      </c>
      <c r="I16" s="38">
        <v>2</v>
      </c>
      <c r="J16" s="29">
        <f>2/((((J5)^(E52-E43))/((J4)^(E49-E40)))+1)*M14</f>
        <v>6.4883821424004777E-3</v>
      </c>
      <c r="L16" s="1">
        <v>6</v>
      </c>
      <c r="M16" s="1">
        <v>0.91603926103120881</v>
      </c>
      <c r="N16" s="32"/>
      <c r="P16" s="21">
        <v>0</v>
      </c>
      <c r="Q16" s="21" t="s">
        <v>1</v>
      </c>
      <c r="R16" s="21" t="s">
        <v>34</v>
      </c>
      <c r="S16" s="18">
        <v>25.139795114640599</v>
      </c>
      <c r="T16" s="80">
        <f t="shared" ref="T16" si="26">AVERAGE(S16:S18)</f>
        <v>25.109558104218468</v>
      </c>
      <c r="U16" s="81">
        <f>STDEV(S16:S18)</f>
        <v>2.6218820328640119E-2</v>
      </c>
      <c r="V16" s="81">
        <f t="shared" ref="V16" si="27">U16/T16</f>
        <v>1.0441768915174692E-3</v>
      </c>
      <c r="X16" s="38">
        <v>2</v>
      </c>
      <c r="Y16" s="29">
        <f>2/((((Y5)^(T52-T43))/((Y4)^(T49-T40)))+1)*AB14</f>
        <v>1.4248987227258085E-2</v>
      </c>
      <c r="AA16" s="1">
        <v>6</v>
      </c>
      <c r="AB16" s="1">
        <v>0.91603926103120881</v>
      </c>
      <c r="AE16" s="21">
        <v>0</v>
      </c>
      <c r="AF16" s="21" t="s">
        <v>1</v>
      </c>
      <c r="AG16" s="21" t="s">
        <v>34</v>
      </c>
      <c r="AH16" s="18">
        <v>28.456614564410899</v>
      </c>
      <c r="AI16" s="80">
        <f t="shared" ref="AI16" si="28">AVERAGE(AH16:AH18)</f>
        <v>28.390878263994505</v>
      </c>
      <c r="AJ16" s="81">
        <f>STDEV(AH16:AH18)</f>
        <v>0.17935514287107321</v>
      </c>
      <c r="AK16" s="81">
        <f t="shared" ref="AK16" si="29">AJ16/AI16</f>
        <v>6.3173509886988088E-3</v>
      </c>
      <c r="AM16" s="38">
        <v>2</v>
      </c>
      <c r="AN16" s="29">
        <f>2/((((AN5)^(AI52-AI43))/((AN4)^(AI49-AI40)))+1)*AQ14</f>
        <v>1.6578174412331757E-2</v>
      </c>
      <c r="AP16" s="1">
        <v>6</v>
      </c>
      <c r="AQ16" s="1">
        <v>0.91603926103120881</v>
      </c>
    </row>
    <row r="17" spans="1:40">
      <c r="A17" s="21">
        <v>0</v>
      </c>
      <c r="B17" s="21" t="s">
        <v>1</v>
      </c>
      <c r="C17" s="21" t="s">
        <v>34</v>
      </c>
      <c r="D17" s="18">
        <v>27.1281389561616</v>
      </c>
      <c r="E17" s="80"/>
      <c r="F17" s="81"/>
      <c r="G17" s="81"/>
      <c r="I17" s="38">
        <v>4</v>
      </c>
      <c r="J17" s="29">
        <f>2/((((J5)^(E70-E61))/((J4)^(E67-E58)))+1)*M15</f>
        <v>1.8013241691551874E-2</v>
      </c>
      <c r="N17" s="32"/>
      <c r="P17" s="21">
        <v>0</v>
      </c>
      <c r="Q17" s="21" t="s">
        <v>1</v>
      </c>
      <c r="R17" s="21" t="s">
        <v>34</v>
      </c>
      <c r="S17" s="18">
        <v>25.095750682519</v>
      </c>
      <c r="T17" s="80"/>
      <c r="U17" s="81"/>
      <c r="V17" s="81"/>
      <c r="X17" s="38">
        <v>4</v>
      </c>
      <c r="Y17" s="29">
        <f>2/((((Y5)^(T70-T61))/((Y4)^(T67-T58)))+1)*AB15</f>
        <v>2.3950661658790784E-2</v>
      </c>
      <c r="AE17" s="21">
        <v>0</v>
      </c>
      <c r="AF17" s="21" t="s">
        <v>1</v>
      </c>
      <c r="AG17" s="21" t="s">
        <v>34</v>
      </c>
      <c r="AH17" s="18">
        <v>28.187929775769302</v>
      </c>
      <c r="AI17" s="80"/>
      <c r="AJ17" s="81"/>
      <c r="AK17" s="81"/>
      <c r="AM17" s="38">
        <v>4</v>
      </c>
      <c r="AN17" s="29">
        <f>2/((((AN5)^(AI70-AI61))/((AN4)^(AI67-AI58)))+1)*AQ15</f>
        <v>1.9701951892265424E-2</v>
      </c>
    </row>
    <row r="18" spans="1:40">
      <c r="A18" s="21">
        <v>0</v>
      </c>
      <c r="B18" s="21" t="s">
        <v>1</v>
      </c>
      <c r="C18" s="21" t="s">
        <v>34</v>
      </c>
      <c r="D18" s="18">
        <v>27.068794583264498</v>
      </c>
      <c r="E18" s="80"/>
      <c r="F18" s="81"/>
      <c r="G18" s="81"/>
      <c r="I18" s="38">
        <v>6</v>
      </c>
      <c r="J18" s="29">
        <f>2/((((J5)^(E88-E79))/((J4)^(E85-E76)))+1)*M16</f>
        <v>4.2784464143995067E-2</v>
      </c>
      <c r="N18" s="32"/>
      <c r="P18" s="21">
        <v>0</v>
      </c>
      <c r="Q18" s="21" t="s">
        <v>1</v>
      </c>
      <c r="R18" s="21" t="s">
        <v>34</v>
      </c>
      <c r="S18" s="18">
        <v>25.093128515495799</v>
      </c>
      <c r="T18" s="80"/>
      <c r="U18" s="81"/>
      <c r="V18" s="81"/>
      <c r="X18" s="38">
        <v>6</v>
      </c>
      <c r="Y18" s="29">
        <f>2/((((Y5)^(T88-T79))/((Y4)^(T85-T76)))+1)*AB16</f>
        <v>3.2228890002009319E-2</v>
      </c>
      <c r="AE18" s="21">
        <v>0</v>
      </c>
      <c r="AF18" s="21" t="s">
        <v>1</v>
      </c>
      <c r="AG18" s="21" t="s">
        <v>34</v>
      </c>
      <c r="AH18" s="18">
        <v>28.528090451803301</v>
      </c>
      <c r="AI18" s="80"/>
      <c r="AJ18" s="81"/>
      <c r="AK18" s="81"/>
      <c r="AM18" s="38">
        <v>6</v>
      </c>
      <c r="AN18" s="29">
        <f>2/((((AN5)^(AI88-AI79))/((AN4)^(AI85-AI76)))+1)*AQ16</f>
        <v>3.4383642410565622E-2</v>
      </c>
    </row>
    <row r="19" spans="1:40">
      <c r="A19" s="21">
        <v>0</v>
      </c>
      <c r="B19" s="21" t="s">
        <v>2</v>
      </c>
      <c r="C19" s="21" t="s">
        <v>34</v>
      </c>
      <c r="D19" s="18">
        <v>26.653256606295901</v>
      </c>
      <c r="E19" s="80">
        <f t="shared" ref="E19" si="30">AVERAGE(D19:D21)</f>
        <v>26.864444512057769</v>
      </c>
      <c r="F19" s="81">
        <f t="shared" ref="F19" si="31">STDEV(D19:D21)</f>
        <v>0.19227908933152699</v>
      </c>
      <c r="G19" s="81">
        <f t="shared" ref="G19" si="32">F19/E19</f>
        <v>7.1573819159084021E-3</v>
      </c>
      <c r="I19" s="21"/>
      <c r="J19" s="21"/>
      <c r="N19" s="32"/>
      <c r="P19" s="21">
        <v>0</v>
      </c>
      <c r="Q19" s="21" t="s">
        <v>2</v>
      </c>
      <c r="R19" s="21" t="s">
        <v>34</v>
      </c>
      <c r="S19" s="18">
        <v>24.617205839557499</v>
      </c>
      <c r="T19" s="80">
        <f t="shared" ref="T19" si="33">AVERAGE(S19:S21)</f>
        <v>24.686987512206233</v>
      </c>
      <c r="U19" s="81">
        <f t="shared" ref="U19" si="34">STDEV(S19:S21)</f>
        <v>0.30057418386452756</v>
      </c>
      <c r="V19" s="81">
        <f t="shared" ref="V19" si="35">U19/T19</f>
        <v>1.2175409564083575E-2</v>
      </c>
      <c r="X19" s="21"/>
      <c r="Y19" s="21"/>
      <c r="AE19" s="21">
        <v>0</v>
      </c>
      <c r="AF19" s="21" t="s">
        <v>2</v>
      </c>
      <c r="AG19" s="21" t="s">
        <v>34</v>
      </c>
      <c r="AH19" s="18">
        <v>27.739351694787299</v>
      </c>
      <c r="AI19" s="80">
        <f t="shared" ref="AI19" si="36">AVERAGE(AH19:AH21)</f>
        <v>28.028352362329162</v>
      </c>
      <c r="AJ19" s="81">
        <f t="shared" ref="AJ19" si="37">STDEV(AH19:AH21)</f>
        <v>0.25595321353333961</v>
      </c>
      <c r="AK19" s="81">
        <f t="shared" ref="AK19" si="38">AJ19/AI19</f>
        <v>9.1319393385872871E-3</v>
      </c>
      <c r="AM19" s="21"/>
      <c r="AN19" s="21"/>
    </row>
    <row r="20" spans="1:40">
      <c r="A20" s="21">
        <v>0</v>
      </c>
      <c r="B20" s="21" t="s">
        <v>2</v>
      </c>
      <c r="C20" s="21" t="s">
        <v>34</v>
      </c>
      <c r="D20" s="18">
        <v>26.9107004540258</v>
      </c>
      <c r="E20" s="80"/>
      <c r="F20" s="81"/>
      <c r="G20" s="81"/>
      <c r="I20" s="78" t="s">
        <v>28</v>
      </c>
      <c r="J20" s="79"/>
      <c r="N20" s="32"/>
      <c r="P20" s="21">
        <v>0</v>
      </c>
      <c r="Q20" s="21" t="s">
        <v>2</v>
      </c>
      <c r="R20" s="21" t="s">
        <v>34</v>
      </c>
      <c r="S20" s="18">
        <v>25.016314638120701</v>
      </c>
      <c r="T20" s="80"/>
      <c r="U20" s="81"/>
      <c r="V20" s="81"/>
      <c r="X20" s="78" t="s">
        <v>28</v>
      </c>
      <c r="Y20" s="79"/>
      <c r="AE20" s="21">
        <v>0</v>
      </c>
      <c r="AF20" s="21" t="s">
        <v>2</v>
      </c>
      <c r="AG20" s="21" t="s">
        <v>34</v>
      </c>
      <c r="AH20" s="18">
        <v>28.119270906858699</v>
      </c>
      <c r="AI20" s="80"/>
      <c r="AJ20" s="81"/>
      <c r="AK20" s="81"/>
      <c r="AM20" s="78" t="s">
        <v>28</v>
      </c>
      <c r="AN20" s="79"/>
    </row>
    <row r="21" spans="1:40">
      <c r="A21" s="21">
        <v>0</v>
      </c>
      <c r="B21" s="21" t="s">
        <v>2</v>
      </c>
      <c r="C21" s="21" t="s">
        <v>34</v>
      </c>
      <c r="D21" s="18">
        <v>27.029376475851599</v>
      </c>
      <c r="E21" s="80"/>
      <c r="F21" s="81"/>
      <c r="G21" s="81"/>
      <c r="I21" s="38"/>
      <c r="J21" s="29"/>
      <c r="N21" s="32"/>
      <c r="P21" s="21">
        <v>0</v>
      </c>
      <c r="Q21" s="21" t="s">
        <v>2</v>
      </c>
      <c r="R21" s="21" t="s">
        <v>34</v>
      </c>
      <c r="S21" s="18">
        <v>24.4274420589405</v>
      </c>
      <c r="T21" s="80"/>
      <c r="U21" s="81"/>
      <c r="V21" s="81"/>
      <c r="X21" s="38"/>
      <c r="Y21" s="29"/>
      <c r="AE21" s="21">
        <v>0</v>
      </c>
      <c r="AF21" s="21" t="s">
        <v>2</v>
      </c>
      <c r="AG21" s="21" t="s">
        <v>34</v>
      </c>
      <c r="AH21" s="18">
        <v>28.2264344853415</v>
      </c>
      <c r="AI21" s="80"/>
      <c r="AJ21" s="81"/>
      <c r="AK21" s="81"/>
      <c r="AM21" s="38"/>
      <c r="AN21" s="29"/>
    </row>
    <row r="22" spans="1:40">
      <c r="A22" s="21">
        <v>1</v>
      </c>
      <c r="B22" s="21" t="s">
        <v>23</v>
      </c>
      <c r="C22" s="21" t="s">
        <v>24</v>
      </c>
      <c r="D22" s="18">
        <v>19.013718965605801</v>
      </c>
      <c r="E22" s="80">
        <f t="shared" ref="E22" si="39">AVERAGE(D22:D24)</f>
        <v>19.059449014395334</v>
      </c>
      <c r="F22" s="81">
        <f t="shared" ref="F22" si="40">STDEV(D22:D24)</f>
        <v>4.2630877360990214E-2</v>
      </c>
      <c r="G22" s="81">
        <f t="shared" ref="G22" si="41">F22/E22</f>
        <v>2.2367318870966163E-3</v>
      </c>
      <c r="I22" s="39" t="s">
        <v>29</v>
      </c>
      <c r="J22" s="29" t="s">
        <v>2</v>
      </c>
      <c r="N22" s="32"/>
      <c r="P22" s="21">
        <v>1</v>
      </c>
      <c r="Q22" s="21" t="s">
        <v>23</v>
      </c>
      <c r="R22" s="21" t="s">
        <v>24</v>
      </c>
      <c r="S22" s="18">
        <v>19.696529475629202</v>
      </c>
      <c r="T22" s="80">
        <f t="shared" ref="T22" si="42">AVERAGE(S22:S24)</f>
        <v>19.764615418243537</v>
      </c>
      <c r="U22" s="81">
        <f t="shared" ref="U22" si="43">STDEV(S22:S24)</f>
        <v>6.1975766846756583E-2</v>
      </c>
      <c r="V22" s="81">
        <f t="shared" ref="V22" si="44">U22/T22</f>
        <v>3.1356930319802962E-3</v>
      </c>
      <c r="X22" s="39" t="s">
        <v>29</v>
      </c>
      <c r="Y22" s="29" t="s">
        <v>2</v>
      </c>
      <c r="AE22" s="21">
        <v>1</v>
      </c>
      <c r="AF22" s="21" t="s">
        <v>23</v>
      </c>
      <c r="AG22" s="21" t="s">
        <v>24</v>
      </c>
      <c r="AH22" s="18">
        <v>21.0727314635262</v>
      </c>
      <c r="AI22" s="80">
        <f t="shared" ref="AI22" si="45">AVERAGE(AH22:AH24)</f>
        <v>21.240519458071631</v>
      </c>
      <c r="AJ22" s="81">
        <f t="shared" ref="AJ22" si="46">STDEV(AH22:AH24)</f>
        <v>0.34904353581395875</v>
      </c>
      <c r="AK22" s="81">
        <f t="shared" ref="AK22" si="47">AJ22/AI22</f>
        <v>1.6432909585990297E-2</v>
      </c>
      <c r="AM22" s="39" t="s">
        <v>29</v>
      </c>
      <c r="AN22" s="29" t="s">
        <v>2</v>
      </c>
    </row>
    <row r="23" spans="1:40">
      <c r="A23" s="21">
        <v>1</v>
      </c>
      <c r="B23" s="21" t="s">
        <v>23</v>
      </c>
      <c r="C23" s="21" t="s">
        <v>24</v>
      </c>
      <c r="D23" s="18">
        <v>19.098092621833199</v>
      </c>
      <c r="E23" s="80"/>
      <c r="F23" s="81"/>
      <c r="G23" s="81"/>
      <c r="I23" s="39" t="s">
        <v>31</v>
      </c>
      <c r="J23" s="29" t="s">
        <v>23</v>
      </c>
      <c r="N23" s="32"/>
      <c r="P23" s="21">
        <v>1</v>
      </c>
      <c r="Q23" s="21" t="s">
        <v>23</v>
      </c>
      <c r="R23" s="21" t="s">
        <v>24</v>
      </c>
      <c r="S23" s="18">
        <v>19.8177430428088</v>
      </c>
      <c r="T23" s="80"/>
      <c r="U23" s="81"/>
      <c r="V23" s="81"/>
      <c r="X23" s="39" t="s">
        <v>31</v>
      </c>
      <c r="Y23" s="29" t="s">
        <v>23</v>
      </c>
      <c r="AE23" s="21">
        <v>1</v>
      </c>
      <c r="AF23" s="21" t="s">
        <v>23</v>
      </c>
      <c r="AG23" s="21" t="s">
        <v>24</v>
      </c>
      <c r="AH23" s="18">
        <v>21.641772528884601</v>
      </c>
      <c r="AI23" s="80"/>
      <c r="AJ23" s="81"/>
      <c r="AK23" s="81"/>
      <c r="AM23" s="39" t="s">
        <v>31</v>
      </c>
      <c r="AN23" s="29" t="s">
        <v>23</v>
      </c>
    </row>
    <row r="24" spans="1:40">
      <c r="A24" s="21">
        <v>1</v>
      </c>
      <c r="B24" s="21" t="s">
        <v>23</v>
      </c>
      <c r="C24" s="21" t="s">
        <v>24</v>
      </c>
      <c r="D24" s="18">
        <v>19.066535455747001</v>
      </c>
      <c r="E24" s="80"/>
      <c r="F24" s="81"/>
      <c r="G24" s="81"/>
      <c r="I24" s="38"/>
      <c r="J24" s="29"/>
      <c r="N24" s="32"/>
      <c r="P24" s="21">
        <v>1</v>
      </c>
      <c r="Q24" s="21" t="s">
        <v>23</v>
      </c>
      <c r="R24" s="21" t="s">
        <v>24</v>
      </c>
      <c r="S24" s="18">
        <v>19.779573736292601</v>
      </c>
      <c r="T24" s="80"/>
      <c r="U24" s="81"/>
      <c r="V24" s="81"/>
      <c r="X24" s="38"/>
      <c r="Y24" s="29"/>
      <c r="AE24" s="21">
        <v>1</v>
      </c>
      <c r="AF24" s="21" t="s">
        <v>23</v>
      </c>
      <c r="AG24" s="21" t="s">
        <v>24</v>
      </c>
      <c r="AH24" s="18">
        <v>21.0070543818041</v>
      </c>
      <c r="AI24" s="80"/>
      <c r="AJ24" s="81"/>
      <c r="AK24" s="81"/>
      <c r="AM24" s="38"/>
      <c r="AN24" s="29"/>
    </row>
    <row r="25" spans="1:40">
      <c r="A25" s="21">
        <v>1</v>
      </c>
      <c r="B25" s="21" t="s">
        <v>1</v>
      </c>
      <c r="C25" s="21" t="s">
        <v>24</v>
      </c>
      <c r="D25" s="18">
        <v>20.357247007586</v>
      </c>
      <c r="E25" s="80">
        <f t="shared" ref="E25" si="48">AVERAGE(D25:D27)</f>
        <v>20.274094964425768</v>
      </c>
      <c r="F25" s="81">
        <f t="shared" ref="F25" si="49">STDEV(D25:D27)</f>
        <v>7.4836756283205408E-2</v>
      </c>
      <c r="G25" s="81">
        <f t="shared" ref="G25" si="50">F25/E25</f>
        <v>3.6912501600943866E-3</v>
      </c>
      <c r="I25" s="39" t="s">
        <v>9</v>
      </c>
      <c r="J25" s="40" t="s">
        <v>33</v>
      </c>
      <c r="N25" s="32"/>
      <c r="P25" s="21">
        <v>1</v>
      </c>
      <c r="Q25" s="21" t="s">
        <v>1</v>
      </c>
      <c r="R25" s="21" t="s">
        <v>24</v>
      </c>
      <c r="S25" s="18">
        <v>21.164458021302799</v>
      </c>
      <c r="T25" s="80">
        <f t="shared" ref="T25" si="51">AVERAGE(S25:S27)</f>
        <v>21.080924445445635</v>
      </c>
      <c r="U25" s="81">
        <f t="shared" ref="U25" si="52">STDEV(S25:S27)</f>
        <v>7.3380517701871123E-2</v>
      </c>
      <c r="V25" s="81">
        <f t="shared" ref="V25" si="53">U25/T25</f>
        <v>3.4808965750894477E-3</v>
      </c>
      <c r="X25" s="39" t="s">
        <v>9</v>
      </c>
      <c r="Y25" s="40" t="s">
        <v>33</v>
      </c>
      <c r="AE25" s="21">
        <v>1</v>
      </c>
      <c r="AF25" s="21" t="s">
        <v>1</v>
      </c>
      <c r="AG25" s="21" t="s">
        <v>24</v>
      </c>
      <c r="AH25" s="18">
        <v>22.395492555223001</v>
      </c>
      <c r="AI25" s="80">
        <f t="shared" ref="AI25" si="54">AVERAGE(AH25:AH27)</f>
        <v>22.297814502807835</v>
      </c>
      <c r="AJ25" s="81">
        <f t="shared" ref="AJ25" si="55">STDEV(AH25:AH27)</f>
        <v>9.3750696017071602E-2</v>
      </c>
      <c r="AK25" s="81">
        <f t="shared" ref="AK25" si="56">AJ25/AI25</f>
        <v>4.2044791432481474E-3</v>
      </c>
      <c r="AM25" s="39" t="s">
        <v>9</v>
      </c>
      <c r="AN25" s="40" t="s">
        <v>33</v>
      </c>
    </row>
    <row r="26" spans="1:40">
      <c r="A26" s="21">
        <v>1</v>
      </c>
      <c r="B26" s="21" t="s">
        <v>1</v>
      </c>
      <c r="C26" s="21" t="s">
        <v>24</v>
      </c>
      <c r="D26" s="18">
        <v>20.2528866471763</v>
      </c>
      <c r="E26" s="80"/>
      <c r="F26" s="81"/>
      <c r="G26" s="81"/>
      <c r="I26" s="38">
        <v>0</v>
      </c>
      <c r="J26" s="29">
        <v>0</v>
      </c>
      <c r="N26" s="32"/>
      <c r="P26" s="21">
        <v>1</v>
      </c>
      <c r="Q26" s="21" t="s">
        <v>1</v>
      </c>
      <c r="R26" s="21" t="s">
        <v>24</v>
      </c>
      <c r="S26" s="18">
        <v>21.0514583345952</v>
      </c>
      <c r="T26" s="80"/>
      <c r="U26" s="81"/>
      <c r="V26" s="81"/>
      <c r="X26" s="38">
        <v>0</v>
      </c>
      <c r="Y26" s="29">
        <v>0</v>
      </c>
      <c r="AE26" s="21">
        <v>1</v>
      </c>
      <c r="AF26" s="21" t="s">
        <v>1</v>
      </c>
      <c r="AG26" s="21" t="s">
        <v>24</v>
      </c>
      <c r="AH26" s="18">
        <v>22.289391334391102</v>
      </c>
      <c r="AI26" s="80"/>
      <c r="AJ26" s="81"/>
      <c r="AK26" s="81"/>
      <c r="AM26" s="38">
        <v>0</v>
      </c>
      <c r="AN26" s="29">
        <v>0</v>
      </c>
    </row>
    <row r="27" spans="1:40">
      <c r="A27" s="21">
        <v>1</v>
      </c>
      <c r="B27" s="21" t="s">
        <v>1</v>
      </c>
      <c r="C27" s="21" t="s">
        <v>24</v>
      </c>
      <c r="D27" s="18">
        <v>20.212151238514998</v>
      </c>
      <c r="E27" s="80"/>
      <c r="F27" s="81"/>
      <c r="G27" s="81"/>
      <c r="I27" s="38">
        <v>1</v>
      </c>
      <c r="J27" s="29">
        <f>2/((((J6)^(E37-E28))/((J4)^(E31-E22)))+1)*M13</f>
        <v>4.0064058332566323E-3</v>
      </c>
      <c r="N27" s="32"/>
      <c r="P27" s="21">
        <v>1</v>
      </c>
      <c r="Q27" s="21" t="s">
        <v>1</v>
      </c>
      <c r="R27" s="21" t="s">
        <v>24</v>
      </c>
      <c r="S27" s="18">
        <v>21.0268569804389</v>
      </c>
      <c r="T27" s="80"/>
      <c r="U27" s="81"/>
      <c r="V27" s="81"/>
      <c r="X27" s="38">
        <v>1</v>
      </c>
      <c r="Y27" s="29">
        <f>2/((((Y6)^(T37-T28))/((Y4)^(T31-T22)))+1)*AB13</f>
        <v>1.149489711077448E-2</v>
      </c>
      <c r="AE27" s="21">
        <v>1</v>
      </c>
      <c r="AF27" s="21" t="s">
        <v>1</v>
      </c>
      <c r="AG27" s="21" t="s">
        <v>24</v>
      </c>
      <c r="AH27" s="18">
        <v>22.208559618809399</v>
      </c>
      <c r="AI27" s="80"/>
      <c r="AJ27" s="81"/>
      <c r="AK27" s="81"/>
      <c r="AM27" s="38">
        <v>1</v>
      </c>
      <c r="AN27" s="29">
        <f>2/((((AN6)^(AI37-AI28))/((AN4)^(AI31-AI22)))+1)*AQ13</f>
        <v>8.4014052958183184E-3</v>
      </c>
    </row>
    <row r="28" spans="1:40">
      <c r="A28" s="21">
        <v>1</v>
      </c>
      <c r="B28" s="21" t="s">
        <v>2</v>
      </c>
      <c r="C28" s="21" t="s">
        <v>24</v>
      </c>
      <c r="D28" s="18">
        <v>19.586049829344901</v>
      </c>
      <c r="E28" s="80">
        <f t="shared" ref="E28" si="57">AVERAGE(D28:D30)</f>
        <v>19.611074450031602</v>
      </c>
      <c r="F28" s="81">
        <f t="shared" ref="F28" si="58">STDEV(D28:D30)</f>
        <v>3.5408067478674213E-2</v>
      </c>
      <c r="G28" s="81">
        <f t="shared" ref="G28" si="59">F28/E28</f>
        <v>1.8055138982258647E-3</v>
      </c>
      <c r="I28" s="38">
        <v>2</v>
      </c>
      <c r="J28" s="29">
        <f>2/((((J6)^(E55-E46))/((J4)^(E49-E40)))+1)*M14</f>
        <v>4.1716548001163875E-3</v>
      </c>
      <c r="N28" s="32"/>
      <c r="P28" s="21">
        <v>1</v>
      </c>
      <c r="Q28" s="21" t="s">
        <v>2</v>
      </c>
      <c r="R28" s="21" t="s">
        <v>24</v>
      </c>
      <c r="S28" s="18">
        <v>20.1824029510142</v>
      </c>
      <c r="T28" s="80">
        <f t="shared" ref="T28" si="60">AVERAGE(S28:S30)</f>
        <v>20.260157370457801</v>
      </c>
      <c r="U28" s="81">
        <f t="shared" ref="U28" si="61">STDEV(S28:S30)</f>
        <v>6.7804047792144342E-2</v>
      </c>
      <c r="V28" s="81">
        <f t="shared" ref="V28" si="62">U28/T28</f>
        <v>3.3466693546523145E-3</v>
      </c>
      <c r="X28" s="38">
        <v>2</v>
      </c>
      <c r="Y28" s="29">
        <f>2/((((Y6)^(T55-T46))/((Y4)^(T49-T40)))+1)*AB14</f>
        <v>9.6313158211207579E-3</v>
      </c>
      <c r="AE28" s="21">
        <v>1</v>
      </c>
      <c r="AF28" s="21" t="s">
        <v>2</v>
      </c>
      <c r="AG28" s="21" t="s">
        <v>24</v>
      </c>
      <c r="AH28" s="18">
        <v>21.5503302855854</v>
      </c>
      <c r="AI28" s="80">
        <f t="shared" ref="AI28" si="63">AVERAGE(AH28:AH30)</f>
        <v>21.513212076998332</v>
      </c>
      <c r="AJ28" s="81">
        <f t="shared" ref="AJ28" si="64">STDEV(AH28:AH30)</f>
        <v>8.9967518884369074E-2</v>
      </c>
      <c r="AK28" s="81">
        <f t="shared" ref="AK28" si="65">AJ28/AI28</f>
        <v>4.1819658804256969E-3</v>
      </c>
      <c r="AM28" s="38">
        <v>2</v>
      </c>
      <c r="AN28" s="29">
        <f>2/((((AN6)^(AI55-AI46))/((AN4)^(AI49-AI40)))+1)*AQ14</f>
        <v>1.1031013472276687E-2</v>
      </c>
    </row>
    <row r="29" spans="1:40">
      <c r="A29" s="21">
        <v>1</v>
      </c>
      <c r="B29" s="21" t="s">
        <v>2</v>
      </c>
      <c r="C29" s="21" t="s">
        <v>24</v>
      </c>
      <c r="D29" s="18">
        <v>19.6515877873595</v>
      </c>
      <c r="E29" s="80"/>
      <c r="F29" s="81"/>
      <c r="G29" s="81"/>
      <c r="I29" s="38">
        <v>4</v>
      </c>
      <c r="J29" s="29">
        <f>2/((((J6)^(E73-E64))/((J4)^(E67-E58)))+1)*M15</f>
        <v>8.6462292200366279E-3</v>
      </c>
      <c r="N29" s="32"/>
      <c r="P29" s="21">
        <v>1</v>
      </c>
      <c r="Q29" s="21" t="s">
        <v>2</v>
      </c>
      <c r="R29" s="21" t="s">
        <v>24</v>
      </c>
      <c r="S29" s="18">
        <v>20.291092503011701</v>
      </c>
      <c r="T29" s="80"/>
      <c r="U29" s="81"/>
      <c r="V29" s="81"/>
      <c r="X29" s="38">
        <v>4</v>
      </c>
      <c r="Y29" s="29">
        <f>2/((((Y6)^(T73-T64))/((Y4)^(T67-T58)))+1)*AB15</f>
        <v>1.1760975757402923E-2</v>
      </c>
      <c r="AE29" s="21">
        <v>1</v>
      </c>
      <c r="AF29" s="21" t="s">
        <v>2</v>
      </c>
      <c r="AG29" s="21" t="s">
        <v>24</v>
      </c>
      <c r="AH29" s="18">
        <v>21.578681738003802</v>
      </c>
      <c r="AI29" s="80"/>
      <c r="AJ29" s="81"/>
      <c r="AK29" s="81"/>
      <c r="AM29" s="38">
        <v>4</v>
      </c>
      <c r="AN29" s="29">
        <f>2/((((AN6)^(AI73-AI64))/((AN4)^(AI67-AI58)))+1)*AQ15</f>
        <v>1.0711487110552396E-2</v>
      </c>
    </row>
    <row r="30" spans="1:40">
      <c r="A30" s="21">
        <v>1</v>
      </c>
      <c r="B30" s="21" t="s">
        <v>2</v>
      </c>
      <c r="C30" s="21" t="s">
        <v>24</v>
      </c>
      <c r="D30" s="18">
        <v>19.595585733390401</v>
      </c>
      <c r="E30" s="80"/>
      <c r="F30" s="81"/>
      <c r="G30" s="81"/>
      <c r="I30" s="38">
        <v>6</v>
      </c>
      <c r="J30" s="29">
        <f>2/((((J6)^(E91-E82))/((J4)^(E85-E76)))+1)*M16</f>
        <v>1.4446431263001887E-2</v>
      </c>
      <c r="N30" s="32"/>
      <c r="P30" s="21">
        <v>1</v>
      </c>
      <c r="Q30" s="21" t="s">
        <v>2</v>
      </c>
      <c r="R30" s="21" t="s">
        <v>24</v>
      </c>
      <c r="S30" s="18">
        <v>20.306976657347501</v>
      </c>
      <c r="T30" s="80"/>
      <c r="U30" s="81"/>
      <c r="V30" s="81"/>
      <c r="X30" s="38">
        <v>6</v>
      </c>
      <c r="Y30" s="29">
        <f>2/((((Y6)^(T91-T82))/((Y4)^(T85-T76)))+1)*AB16</f>
        <v>1.2250939130406646E-2</v>
      </c>
      <c r="AE30" s="21">
        <v>1</v>
      </c>
      <c r="AF30" s="21" t="s">
        <v>2</v>
      </c>
      <c r="AG30" s="21" t="s">
        <v>24</v>
      </c>
      <c r="AH30" s="18">
        <v>21.4106242074058</v>
      </c>
      <c r="AI30" s="80"/>
      <c r="AJ30" s="81"/>
      <c r="AK30" s="81"/>
      <c r="AM30" s="38">
        <v>6</v>
      </c>
      <c r="AN30" s="29">
        <f>2/((((AN6)^(AI91-AI82))/((AN4)^(AI85-AI76)))+1)*AQ16</f>
        <v>1.3794500700651989E-2</v>
      </c>
    </row>
    <row r="31" spans="1:40">
      <c r="A31" s="21">
        <v>1</v>
      </c>
      <c r="B31" s="21" t="s">
        <v>23</v>
      </c>
      <c r="C31" s="21" t="s">
        <v>34</v>
      </c>
      <c r="D31" s="18">
        <v>18.914977548618701</v>
      </c>
      <c r="E31" s="80">
        <f t="shared" ref="E31" si="66">AVERAGE(D31:D33)</f>
        <v>19.017072276182333</v>
      </c>
      <c r="F31" s="81">
        <f t="shared" ref="F31" si="67">STDEV(D31:D33)</f>
        <v>8.9234991645536443E-2</v>
      </c>
      <c r="G31" s="81">
        <f t="shared" ref="G31" si="68">F31/E31</f>
        <v>4.6923622285065178E-3</v>
      </c>
      <c r="I31" s="21"/>
      <c r="J31" s="21"/>
      <c r="N31" s="32"/>
      <c r="P31" s="21">
        <v>1</v>
      </c>
      <c r="Q31" s="21" t="s">
        <v>23</v>
      </c>
      <c r="R31" s="21" t="s">
        <v>34</v>
      </c>
      <c r="S31" s="18">
        <v>19.5470001815412</v>
      </c>
      <c r="T31" s="80">
        <f t="shared" ref="T31" si="69">AVERAGE(S31:S33)</f>
        <v>19.6115187647105</v>
      </c>
      <c r="U31" s="81">
        <f t="shared" ref="U31" si="70">STDEV(S31:S33)</f>
        <v>5.6598954653071624E-2</v>
      </c>
      <c r="V31" s="81">
        <f t="shared" ref="V31" si="71">U31/T31</f>
        <v>2.8860056853382168E-3</v>
      </c>
      <c r="X31" s="21"/>
      <c r="Y31" s="21"/>
      <c r="AE31" s="21">
        <v>1</v>
      </c>
      <c r="AF31" s="21" t="s">
        <v>23</v>
      </c>
      <c r="AG31" s="21" t="s">
        <v>34</v>
      </c>
      <c r="AH31" s="18">
        <v>20.861029241114998</v>
      </c>
      <c r="AI31" s="80">
        <f t="shared" ref="AI31" si="72">AVERAGE(AH31:AH33)</f>
        <v>20.847795965788563</v>
      </c>
      <c r="AJ31" s="81">
        <f t="shared" ref="AJ31" si="73">STDEV(AH31:AH33)</f>
        <v>5.5307077032400037E-2</v>
      </c>
      <c r="AK31" s="81">
        <f t="shared" ref="AK31" si="74">AJ31/AI31</f>
        <v>2.6528980388698877E-3</v>
      </c>
      <c r="AM31" s="21"/>
      <c r="AN31" s="21"/>
    </row>
    <row r="32" spans="1:40">
      <c r="A32" s="21">
        <v>1</v>
      </c>
      <c r="B32" s="21" t="s">
        <v>23</v>
      </c>
      <c r="C32" s="21" t="s">
        <v>34</v>
      </c>
      <c r="D32" s="18">
        <v>19.0560621241852</v>
      </c>
      <c r="E32" s="80"/>
      <c r="F32" s="81"/>
      <c r="G32" s="81"/>
      <c r="I32" s="21"/>
      <c r="J32" s="21"/>
      <c r="N32" s="32"/>
      <c r="P32" s="21">
        <v>1</v>
      </c>
      <c r="Q32" s="21" t="s">
        <v>23</v>
      </c>
      <c r="R32" s="21" t="s">
        <v>34</v>
      </c>
      <c r="S32" s="18">
        <v>19.634752759225801</v>
      </c>
      <c r="T32" s="80"/>
      <c r="U32" s="81"/>
      <c r="V32" s="81"/>
      <c r="X32" s="21"/>
      <c r="Y32" s="21"/>
      <c r="AE32" s="21">
        <v>1</v>
      </c>
      <c r="AF32" s="21" t="s">
        <v>23</v>
      </c>
      <c r="AG32" s="21" t="s">
        <v>34</v>
      </c>
      <c r="AH32" s="18">
        <v>20.787072645654799</v>
      </c>
      <c r="AI32" s="80"/>
      <c r="AJ32" s="81"/>
      <c r="AK32" s="81"/>
      <c r="AM32" s="21"/>
      <c r="AN32" s="21"/>
    </row>
    <row r="33" spans="1:40">
      <c r="A33" s="21">
        <v>1</v>
      </c>
      <c r="B33" s="21" t="s">
        <v>23</v>
      </c>
      <c r="C33" s="21" t="s">
        <v>34</v>
      </c>
      <c r="D33" s="18">
        <v>19.080177155743101</v>
      </c>
      <c r="E33" s="80"/>
      <c r="F33" s="81"/>
      <c r="G33" s="81"/>
      <c r="I33" s="21"/>
      <c r="J33" s="21"/>
      <c r="N33" s="32"/>
      <c r="P33" s="21">
        <v>1</v>
      </c>
      <c r="Q33" s="21" t="s">
        <v>23</v>
      </c>
      <c r="R33" s="21" t="s">
        <v>34</v>
      </c>
      <c r="S33" s="18">
        <v>19.652803353364501</v>
      </c>
      <c r="T33" s="80"/>
      <c r="U33" s="81"/>
      <c r="V33" s="81"/>
      <c r="X33" s="21"/>
      <c r="Y33" s="21"/>
      <c r="AE33" s="21">
        <v>1</v>
      </c>
      <c r="AF33" s="21" t="s">
        <v>23</v>
      </c>
      <c r="AG33" s="21" t="s">
        <v>34</v>
      </c>
      <c r="AH33" s="18">
        <v>20.8952860105959</v>
      </c>
      <c r="AI33" s="80"/>
      <c r="AJ33" s="81"/>
      <c r="AK33" s="81"/>
      <c r="AM33" s="21"/>
      <c r="AN33" s="21"/>
    </row>
    <row r="34" spans="1:40">
      <c r="A34" s="21">
        <v>1</v>
      </c>
      <c r="B34" s="21" t="s">
        <v>1</v>
      </c>
      <c r="C34" s="21" t="s">
        <v>34</v>
      </c>
      <c r="D34" s="18">
        <v>28.116801930704799</v>
      </c>
      <c r="E34" s="80">
        <f t="shared" ref="E34" si="75">AVERAGE(D34:D36)</f>
        <v>28.2429639056752</v>
      </c>
      <c r="F34" s="81">
        <f t="shared" ref="F34" si="76">STDEV(D34:D36)</f>
        <v>0.1321764368167819</v>
      </c>
      <c r="G34" s="81">
        <f t="shared" ref="G34" si="77">F34/E34</f>
        <v>4.6799775426623015E-3</v>
      </c>
      <c r="I34" s="21"/>
      <c r="J34" s="21"/>
      <c r="N34" s="32"/>
      <c r="P34" s="21">
        <v>1</v>
      </c>
      <c r="Q34" s="21" t="s">
        <v>1</v>
      </c>
      <c r="R34" s="21" t="s">
        <v>34</v>
      </c>
      <c r="S34" s="18">
        <v>27.418668051337001</v>
      </c>
      <c r="T34" s="80">
        <f t="shared" ref="T34" si="78">AVERAGE(S34:S36)</f>
        <v>27.391068824928833</v>
      </c>
      <c r="U34" s="81">
        <f t="shared" ref="U34" si="79">STDEV(S34:S36)</f>
        <v>5.1859723694915434E-2</v>
      </c>
      <c r="V34" s="81">
        <f t="shared" ref="V34" si="80">U34/T34</f>
        <v>1.8933077794948067E-3</v>
      </c>
      <c r="X34" s="21"/>
      <c r="Y34" s="21"/>
      <c r="AE34" s="21">
        <v>1</v>
      </c>
      <c r="AF34" s="21" t="s">
        <v>1</v>
      </c>
      <c r="AG34" s="21" t="s">
        <v>34</v>
      </c>
      <c r="AH34" s="18">
        <v>28.699881897630899</v>
      </c>
      <c r="AI34" s="80">
        <f t="shared" ref="AI34" si="81">AVERAGE(AH34:AH36)</f>
        <v>28.880894867266296</v>
      </c>
      <c r="AJ34" s="81">
        <f t="shared" ref="AJ34" si="82">STDEV(AH34:AH36)</f>
        <v>0.18933009151577779</v>
      </c>
      <c r="AK34" s="81">
        <f t="shared" ref="AK34" si="83">AJ34/AI34</f>
        <v>6.5555479629672122E-3</v>
      </c>
      <c r="AM34" s="21"/>
      <c r="AN34" s="21"/>
    </row>
    <row r="35" spans="1:40">
      <c r="A35" s="21">
        <v>1</v>
      </c>
      <c r="B35" s="21" t="s">
        <v>1</v>
      </c>
      <c r="C35" s="21" t="s">
        <v>34</v>
      </c>
      <c r="D35" s="18">
        <v>28.2316609062865</v>
      </c>
      <c r="E35" s="80"/>
      <c r="F35" s="81"/>
      <c r="G35" s="81"/>
      <c r="I35" s="21"/>
      <c r="J35" s="21"/>
      <c r="N35" s="32"/>
      <c r="P35" s="21">
        <v>1</v>
      </c>
      <c r="Q35" s="21" t="s">
        <v>1</v>
      </c>
      <c r="R35" s="21" t="s">
        <v>34</v>
      </c>
      <c r="S35" s="18">
        <v>27.423292498960301</v>
      </c>
      <c r="T35" s="80"/>
      <c r="U35" s="81"/>
      <c r="V35" s="81"/>
      <c r="X35" s="21"/>
      <c r="Y35" s="21"/>
      <c r="AE35" s="21">
        <v>1</v>
      </c>
      <c r="AF35" s="21" t="s">
        <v>1</v>
      </c>
      <c r="AG35" s="21" t="s">
        <v>34</v>
      </c>
      <c r="AH35" s="18">
        <v>28.865233503037299</v>
      </c>
      <c r="AI35" s="80"/>
      <c r="AJ35" s="81"/>
      <c r="AK35" s="81"/>
      <c r="AM35" s="21"/>
      <c r="AN35" s="21"/>
    </row>
    <row r="36" spans="1:40">
      <c r="A36" s="21">
        <v>1</v>
      </c>
      <c r="B36" s="21" t="s">
        <v>1</v>
      </c>
      <c r="C36" s="21" t="s">
        <v>34</v>
      </c>
      <c r="D36" s="18">
        <v>28.380428880034302</v>
      </c>
      <c r="E36" s="80"/>
      <c r="F36" s="81"/>
      <c r="G36" s="81"/>
      <c r="I36" s="21"/>
      <c r="J36" s="21"/>
      <c r="N36" s="32"/>
      <c r="P36" s="21">
        <v>1</v>
      </c>
      <c r="Q36" s="21" t="s">
        <v>1</v>
      </c>
      <c r="R36" s="21" t="s">
        <v>34</v>
      </c>
      <c r="S36" s="18">
        <v>27.331245924489199</v>
      </c>
      <c r="T36" s="80"/>
      <c r="U36" s="81"/>
      <c r="V36" s="81"/>
      <c r="X36" s="21"/>
      <c r="Y36" s="21"/>
      <c r="AE36" s="21">
        <v>1</v>
      </c>
      <c r="AF36" s="21" t="s">
        <v>1</v>
      </c>
      <c r="AG36" s="21" t="s">
        <v>34</v>
      </c>
      <c r="AH36" s="18">
        <v>29.0775692011307</v>
      </c>
      <c r="AI36" s="80"/>
      <c r="AJ36" s="81"/>
      <c r="AK36" s="81"/>
      <c r="AM36" s="21"/>
      <c r="AN36" s="21"/>
    </row>
    <row r="37" spans="1:40">
      <c r="A37" s="21">
        <v>1</v>
      </c>
      <c r="B37" s="21" t="s">
        <v>2</v>
      </c>
      <c r="C37" s="21" t="s">
        <v>34</v>
      </c>
      <c r="D37" s="18">
        <v>28.0873680440179</v>
      </c>
      <c r="E37" s="80">
        <f t="shared" ref="E37" si="84">AVERAGE(D37:D39)</f>
        <v>28.181443222213829</v>
      </c>
      <c r="F37" s="81">
        <f t="shared" ref="F37" si="85">STDEV(D37:D39)</f>
        <v>0.10183197231512818</v>
      </c>
      <c r="G37" s="81">
        <f t="shared" ref="G37" si="86">F37/E37</f>
        <v>3.6134406429142647E-3</v>
      </c>
      <c r="I37" s="21"/>
      <c r="J37" s="21"/>
      <c r="N37" s="32"/>
      <c r="P37" s="21">
        <v>1</v>
      </c>
      <c r="Q37" s="21" t="s">
        <v>2</v>
      </c>
      <c r="R37" s="21" t="s">
        <v>34</v>
      </c>
      <c r="S37" s="18">
        <v>27.165893843516699</v>
      </c>
      <c r="T37" s="80">
        <f t="shared" ref="T37" si="87">AVERAGE(S37:S39)</f>
        <v>27.193890679615436</v>
      </c>
      <c r="U37" s="81">
        <f t="shared" ref="U37" si="88">STDEV(S37:S39)</f>
        <v>6.4589997016094941E-2</v>
      </c>
      <c r="V37" s="81">
        <f t="shared" ref="V37" si="89">U37/T37</f>
        <v>2.3751657229581957E-3</v>
      </c>
      <c r="X37" s="21"/>
      <c r="Y37" s="21"/>
      <c r="AE37" s="21">
        <v>1</v>
      </c>
      <c r="AF37" s="21" t="s">
        <v>2</v>
      </c>
      <c r="AG37" s="21" t="s">
        <v>34</v>
      </c>
      <c r="AH37" s="18">
        <v>28.4416476906772</v>
      </c>
      <c r="AI37" s="80">
        <f t="shared" ref="AI37" si="90">AVERAGE(AH37:AH39)</f>
        <v>28.665941658350466</v>
      </c>
      <c r="AJ37" s="81">
        <f t="shared" ref="AJ37" si="91">STDEV(AH37:AH39)</f>
        <v>0.30171623810096215</v>
      </c>
      <c r="AK37" s="81">
        <f t="shared" ref="AK37" si="92">AJ37/AI37</f>
        <v>1.05252512440341E-2</v>
      </c>
      <c r="AM37" s="21"/>
      <c r="AN37" s="21"/>
    </row>
    <row r="38" spans="1:40">
      <c r="A38" s="21">
        <v>1</v>
      </c>
      <c r="B38" s="21" t="s">
        <v>2</v>
      </c>
      <c r="C38" s="21" t="s">
        <v>34</v>
      </c>
      <c r="D38" s="18">
        <v>28.16738951716</v>
      </c>
      <c r="E38" s="80"/>
      <c r="F38" s="81"/>
      <c r="G38" s="81"/>
      <c r="I38" s="21"/>
      <c r="J38" s="21"/>
      <c r="N38" s="32"/>
      <c r="P38" s="21">
        <v>1</v>
      </c>
      <c r="Q38" s="21" t="s">
        <v>2</v>
      </c>
      <c r="R38" s="21" t="s">
        <v>34</v>
      </c>
      <c r="S38" s="18">
        <v>27.1480225745414</v>
      </c>
      <c r="T38" s="80"/>
      <c r="U38" s="81"/>
      <c r="V38" s="81"/>
      <c r="X38" s="21"/>
      <c r="Y38" s="21"/>
      <c r="AE38" s="21">
        <v>1</v>
      </c>
      <c r="AF38" s="21" t="s">
        <v>2</v>
      </c>
      <c r="AG38" s="21" t="s">
        <v>34</v>
      </c>
      <c r="AH38" s="18">
        <v>28.5472167071607</v>
      </c>
      <c r="AI38" s="80"/>
      <c r="AJ38" s="81"/>
      <c r="AK38" s="81"/>
      <c r="AM38" s="21"/>
      <c r="AN38" s="21"/>
    </row>
    <row r="39" spans="1:40">
      <c r="A39" s="21">
        <v>1</v>
      </c>
      <c r="B39" s="21" t="s">
        <v>2</v>
      </c>
      <c r="C39" s="21" t="s">
        <v>34</v>
      </c>
      <c r="D39" s="18">
        <v>28.289572105463598</v>
      </c>
      <c r="E39" s="80"/>
      <c r="F39" s="81"/>
      <c r="G39" s="81"/>
      <c r="I39" s="21"/>
      <c r="J39" s="21"/>
      <c r="N39" s="32"/>
      <c r="P39" s="21">
        <v>1</v>
      </c>
      <c r="Q39" s="21" t="s">
        <v>2</v>
      </c>
      <c r="R39" s="21" t="s">
        <v>34</v>
      </c>
      <c r="S39" s="18">
        <v>27.267755620788201</v>
      </c>
      <c r="T39" s="80"/>
      <c r="U39" s="81"/>
      <c r="V39" s="81"/>
      <c r="X39" s="21"/>
      <c r="Y39" s="21"/>
      <c r="AE39" s="21">
        <v>1</v>
      </c>
      <c r="AF39" s="21" t="s">
        <v>2</v>
      </c>
      <c r="AG39" s="21" t="s">
        <v>34</v>
      </c>
      <c r="AH39" s="18">
        <v>29.0089605772135</v>
      </c>
      <c r="AI39" s="80"/>
      <c r="AJ39" s="81"/>
      <c r="AK39" s="81"/>
      <c r="AM39" s="21"/>
      <c r="AN39" s="21"/>
    </row>
    <row r="40" spans="1:40">
      <c r="A40" s="21">
        <v>2</v>
      </c>
      <c r="B40" s="21" t="s">
        <v>23</v>
      </c>
      <c r="C40" s="21" t="s">
        <v>24</v>
      </c>
      <c r="D40" s="18">
        <v>19.126477526365601</v>
      </c>
      <c r="E40" s="80">
        <f t="shared" ref="E40" si="93">AVERAGE(D40:D42)</f>
        <v>19.057904026570501</v>
      </c>
      <c r="F40" s="81">
        <f t="shared" ref="F40" si="94">STDEV(D40:D42)</f>
        <v>7.65987660628141E-2</v>
      </c>
      <c r="G40" s="81">
        <f t="shared" ref="G40" si="95">F40/E40</f>
        <v>4.0192649703776565E-3</v>
      </c>
      <c r="I40" s="21"/>
      <c r="J40" s="21"/>
      <c r="N40" s="32"/>
      <c r="P40" s="21">
        <v>2</v>
      </c>
      <c r="Q40" s="21" t="s">
        <v>23</v>
      </c>
      <c r="R40" s="21" t="s">
        <v>24</v>
      </c>
      <c r="S40" s="18">
        <v>20.127846318247201</v>
      </c>
      <c r="T40" s="80">
        <f t="shared" ref="T40" si="96">AVERAGE(S40:S42)</f>
        <v>20.025044015246099</v>
      </c>
      <c r="U40" s="81">
        <f t="shared" ref="U40" si="97">STDEV(S40:S42)</f>
        <v>9.600874085878941E-2</v>
      </c>
      <c r="V40" s="81">
        <f t="shared" ref="V40" si="98">U40/T40</f>
        <v>4.7944334497189121E-3</v>
      </c>
      <c r="X40" s="21"/>
      <c r="Y40" s="21"/>
      <c r="AE40" s="21">
        <v>2</v>
      </c>
      <c r="AF40" s="21" t="s">
        <v>23</v>
      </c>
      <c r="AG40" s="21" t="s">
        <v>24</v>
      </c>
      <c r="AH40" s="18">
        <v>21.290532239394501</v>
      </c>
      <c r="AI40" s="80">
        <f t="shared" ref="AI40" si="99">AVERAGE(AH40:AH42)</f>
        <v>21.258648985524001</v>
      </c>
      <c r="AJ40" s="81">
        <f t="shared" ref="AJ40" si="100">STDEV(AH40:AH42)</f>
        <v>2.8511325395315982E-2</v>
      </c>
      <c r="AK40" s="81">
        <f t="shared" ref="AK40" si="101">AJ40/AI40</f>
        <v>1.3411635619333413E-3</v>
      </c>
      <c r="AM40" s="21"/>
      <c r="AN40" s="21"/>
    </row>
    <row r="41" spans="1:40">
      <c r="A41" s="21">
        <v>2</v>
      </c>
      <c r="B41" s="21" t="s">
        <v>23</v>
      </c>
      <c r="C41" s="21" t="s">
        <v>24</v>
      </c>
      <c r="D41" s="18">
        <v>18.9752372466323</v>
      </c>
      <c r="E41" s="80"/>
      <c r="F41" s="81"/>
      <c r="G41" s="81"/>
      <c r="I41" s="21"/>
      <c r="J41" s="21"/>
      <c r="N41" s="32"/>
      <c r="P41" s="21">
        <v>2</v>
      </c>
      <c r="Q41" s="21" t="s">
        <v>23</v>
      </c>
      <c r="R41" s="21" t="s">
        <v>24</v>
      </c>
      <c r="S41" s="18">
        <v>19.937706208440101</v>
      </c>
      <c r="T41" s="80"/>
      <c r="U41" s="81"/>
      <c r="V41" s="81"/>
      <c r="X41" s="21"/>
      <c r="Y41" s="21"/>
      <c r="AE41" s="21">
        <v>2</v>
      </c>
      <c r="AF41" s="21" t="s">
        <v>23</v>
      </c>
      <c r="AG41" s="21" t="s">
        <v>24</v>
      </c>
      <c r="AH41" s="18">
        <v>21.235601778544201</v>
      </c>
      <c r="AI41" s="80"/>
      <c r="AJ41" s="81"/>
      <c r="AK41" s="81"/>
      <c r="AM41" s="21"/>
      <c r="AN41" s="21"/>
    </row>
    <row r="42" spans="1:40">
      <c r="A42" s="21">
        <v>2</v>
      </c>
      <c r="B42" s="21" t="s">
        <v>23</v>
      </c>
      <c r="C42" s="21" t="s">
        <v>24</v>
      </c>
      <c r="D42" s="18">
        <v>19.071997306713602</v>
      </c>
      <c r="E42" s="80"/>
      <c r="F42" s="81"/>
      <c r="G42" s="81"/>
      <c r="I42" s="21"/>
      <c r="J42" s="21"/>
      <c r="N42" s="32"/>
      <c r="P42" s="21">
        <v>2</v>
      </c>
      <c r="Q42" s="21" t="s">
        <v>23</v>
      </c>
      <c r="R42" s="21" t="s">
        <v>24</v>
      </c>
      <c r="S42" s="18">
        <v>20.009579519051002</v>
      </c>
      <c r="T42" s="80"/>
      <c r="U42" s="81"/>
      <c r="V42" s="81"/>
      <c r="X42" s="21"/>
      <c r="Y42" s="21"/>
      <c r="AE42" s="21">
        <v>2</v>
      </c>
      <c r="AF42" s="21" t="s">
        <v>23</v>
      </c>
      <c r="AG42" s="21" t="s">
        <v>24</v>
      </c>
      <c r="AH42" s="18">
        <v>21.249812938633301</v>
      </c>
      <c r="AI42" s="80"/>
      <c r="AJ42" s="81"/>
      <c r="AK42" s="81"/>
      <c r="AM42" s="21"/>
      <c r="AN42" s="21"/>
    </row>
    <row r="43" spans="1:40">
      <c r="A43" s="21">
        <v>2</v>
      </c>
      <c r="B43" s="21" t="s">
        <v>1</v>
      </c>
      <c r="C43" s="21" t="s">
        <v>24</v>
      </c>
      <c r="D43" s="18">
        <v>20.192566011819199</v>
      </c>
      <c r="E43" s="80">
        <f t="shared" ref="E43" si="102">AVERAGE(D43:D45)</f>
        <v>20.208585497055466</v>
      </c>
      <c r="F43" s="81">
        <f t="shared" ref="F43" si="103">STDEV(D43:D45)</f>
        <v>2.7590124889593403E-2</v>
      </c>
      <c r="G43" s="81">
        <f t="shared" ref="G43" si="104">F43/E43</f>
        <v>1.3652674945316425E-3</v>
      </c>
      <c r="I43" s="21"/>
      <c r="J43" s="21"/>
      <c r="N43" s="32"/>
      <c r="P43" s="21">
        <v>2</v>
      </c>
      <c r="Q43" s="21" t="s">
        <v>1</v>
      </c>
      <c r="R43" s="21" t="s">
        <v>24</v>
      </c>
      <c r="S43" s="18">
        <v>21.3126703513297</v>
      </c>
      <c r="T43" s="80">
        <f t="shared" ref="T43" si="105">AVERAGE(S43:S45)</f>
        <v>21.293342716968233</v>
      </c>
      <c r="U43" s="81">
        <f t="shared" ref="U43" si="106">STDEV(S43:S45)</f>
        <v>0.1116435285884749</v>
      </c>
      <c r="V43" s="81">
        <f t="shared" ref="V43" si="107">U43/T43</f>
        <v>5.2431189443782559E-3</v>
      </c>
      <c r="X43" s="21"/>
      <c r="Y43" s="21"/>
      <c r="AE43" s="21">
        <v>2</v>
      </c>
      <c r="AF43" s="21" t="s">
        <v>1</v>
      </c>
      <c r="AG43" s="21" t="s">
        <v>24</v>
      </c>
      <c r="AH43" s="18">
        <v>22.590812496186299</v>
      </c>
      <c r="AI43" s="80">
        <f t="shared" ref="AI43" si="108">AVERAGE(AH43:AH45)</f>
        <v>22.636969432515432</v>
      </c>
      <c r="AJ43" s="81">
        <f t="shared" ref="AJ43" si="109">STDEV(AH43:AH45)</f>
        <v>4.3319041880312791E-2</v>
      </c>
      <c r="AK43" s="81">
        <f t="shared" ref="AK43" si="110">AJ43/AI43</f>
        <v>1.9136414001641895E-3</v>
      </c>
      <c r="AM43" s="21"/>
      <c r="AN43" s="21"/>
    </row>
    <row r="44" spans="1:40">
      <c r="A44" s="21">
        <v>2</v>
      </c>
      <c r="B44" s="21" t="s">
        <v>1</v>
      </c>
      <c r="C44" s="21" t="s">
        <v>24</v>
      </c>
      <c r="D44" s="18">
        <v>20.192746821256499</v>
      </c>
      <c r="E44" s="80"/>
      <c r="F44" s="81"/>
      <c r="G44" s="81"/>
      <c r="I44" s="21"/>
      <c r="J44" s="21"/>
      <c r="N44" s="32"/>
      <c r="P44" s="21">
        <v>2</v>
      </c>
      <c r="Q44" s="21" t="s">
        <v>1</v>
      </c>
      <c r="R44" s="21" t="s">
        <v>24</v>
      </c>
      <c r="S44" s="18">
        <v>21.3940605531008</v>
      </c>
      <c r="T44" s="80"/>
      <c r="U44" s="81"/>
      <c r="V44" s="81"/>
      <c r="X44" s="21"/>
      <c r="Y44" s="21"/>
      <c r="AE44" s="21">
        <v>2</v>
      </c>
      <c r="AF44" s="21" t="s">
        <v>1</v>
      </c>
      <c r="AG44" s="21" t="s">
        <v>24</v>
      </c>
      <c r="AH44" s="18">
        <v>22.6767419807972</v>
      </c>
      <c r="AI44" s="80"/>
      <c r="AJ44" s="81"/>
      <c r="AK44" s="81"/>
      <c r="AM44" s="21"/>
      <c r="AN44" s="21"/>
    </row>
    <row r="45" spans="1:40">
      <c r="A45" s="21">
        <v>2</v>
      </c>
      <c r="B45" s="21" t="s">
        <v>1</v>
      </c>
      <c r="C45" s="21" t="s">
        <v>24</v>
      </c>
      <c r="D45" s="18">
        <v>20.240443658090701</v>
      </c>
      <c r="E45" s="80"/>
      <c r="F45" s="81"/>
      <c r="G45" s="81"/>
      <c r="I45" s="21"/>
      <c r="J45" s="21"/>
      <c r="N45" s="32"/>
      <c r="P45" s="21">
        <v>2</v>
      </c>
      <c r="Q45" s="21" t="s">
        <v>1</v>
      </c>
      <c r="R45" s="21" t="s">
        <v>24</v>
      </c>
      <c r="S45" s="18">
        <v>21.173297246474199</v>
      </c>
      <c r="T45" s="80"/>
      <c r="U45" s="81"/>
      <c r="V45" s="81"/>
      <c r="X45" s="21"/>
      <c r="Y45" s="21"/>
      <c r="AE45" s="21">
        <v>2</v>
      </c>
      <c r="AF45" s="21" t="s">
        <v>1</v>
      </c>
      <c r="AG45" s="21" t="s">
        <v>24</v>
      </c>
      <c r="AH45" s="18">
        <v>22.643353820562801</v>
      </c>
      <c r="AI45" s="80"/>
      <c r="AJ45" s="81"/>
      <c r="AK45" s="81"/>
      <c r="AM45" s="21"/>
      <c r="AN45" s="21"/>
    </row>
    <row r="46" spans="1:40">
      <c r="A46" s="21">
        <v>2</v>
      </c>
      <c r="B46" s="21" t="s">
        <v>2</v>
      </c>
      <c r="C46" s="21" t="s">
        <v>24</v>
      </c>
      <c r="D46" s="18">
        <v>19.458181515188201</v>
      </c>
      <c r="E46" s="80">
        <f t="shared" ref="E46" si="111">AVERAGE(D46:D48)</f>
        <v>19.490587638947531</v>
      </c>
      <c r="F46" s="81">
        <f t="shared" ref="F46" si="112">STDEV(D46:D48)</f>
        <v>3.9064735810172606E-2</v>
      </c>
      <c r="G46" s="81">
        <f t="shared" ref="G46" si="113">F46/E46</f>
        <v>2.0042872248813353E-3</v>
      </c>
      <c r="I46" s="21"/>
      <c r="J46" s="21"/>
      <c r="N46" s="32"/>
      <c r="P46" s="21">
        <v>2</v>
      </c>
      <c r="Q46" s="21" t="s">
        <v>2</v>
      </c>
      <c r="R46" s="21" t="s">
        <v>24</v>
      </c>
      <c r="S46" s="18">
        <v>20.307337608681401</v>
      </c>
      <c r="T46" s="80">
        <f t="shared" ref="T46" si="114">AVERAGE(S46:S48)</f>
        <v>20.4049532158194</v>
      </c>
      <c r="U46" s="81">
        <f t="shared" ref="U46" si="115">STDEV(S46:S48)</f>
        <v>9.2316380828805653E-2</v>
      </c>
      <c r="V46" s="81">
        <f t="shared" ref="V46" si="116">U46/T46</f>
        <v>4.5242142852469419E-3</v>
      </c>
      <c r="X46" s="21"/>
      <c r="Y46" s="21"/>
      <c r="AE46" s="21">
        <v>2</v>
      </c>
      <c r="AF46" s="21" t="s">
        <v>2</v>
      </c>
      <c r="AG46" s="21" t="s">
        <v>24</v>
      </c>
      <c r="AH46" s="18">
        <v>21.742127817765901</v>
      </c>
      <c r="AI46" s="80">
        <f t="shared" ref="AI46" si="117">AVERAGE(AH46:AH48)</f>
        <v>21.686875325359598</v>
      </c>
      <c r="AJ46" s="81">
        <f t="shared" ref="AJ46" si="118">STDEV(AH46:AH48)</f>
        <v>5.6246856288557731E-2</v>
      </c>
      <c r="AK46" s="81">
        <f t="shared" ref="AK46" si="119">AJ46/AI46</f>
        <v>2.5935896916779587E-3</v>
      </c>
      <c r="AM46" s="21"/>
      <c r="AN46" s="21"/>
    </row>
    <row r="47" spans="1:40">
      <c r="A47" s="21">
        <v>2</v>
      </c>
      <c r="B47" s="21" t="s">
        <v>2</v>
      </c>
      <c r="C47" s="21" t="s">
        <v>24</v>
      </c>
      <c r="D47" s="18">
        <v>19.533964878663699</v>
      </c>
      <c r="E47" s="80"/>
      <c r="F47" s="81"/>
      <c r="G47" s="81"/>
      <c r="I47" s="21"/>
      <c r="J47" s="21"/>
      <c r="N47" s="32"/>
      <c r="P47" s="21">
        <v>2</v>
      </c>
      <c r="Q47" s="21" t="s">
        <v>2</v>
      </c>
      <c r="R47" s="21" t="s">
        <v>24</v>
      </c>
      <c r="S47" s="18">
        <v>20.490851572116</v>
      </c>
      <c r="T47" s="80"/>
      <c r="U47" s="81"/>
      <c r="V47" s="81"/>
      <c r="X47" s="21"/>
      <c r="Y47" s="21"/>
      <c r="AE47" s="21">
        <v>2</v>
      </c>
      <c r="AF47" s="21" t="s">
        <v>2</v>
      </c>
      <c r="AG47" s="21" t="s">
        <v>24</v>
      </c>
      <c r="AH47" s="18">
        <v>21.688813929984999</v>
      </c>
      <c r="AI47" s="80"/>
      <c r="AJ47" s="81"/>
      <c r="AK47" s="81"/>
      <c r="AM47" s="21"/>
      <c r="AN47" s="21"/>
    </row>
    <row r="48" spans="1:40">
      <c r="A48" s="21">
        <v>2</v>
      </c>
      <c r="B48" s="21" t="s">
        <v>2</v>
      </c>
      <c r="C48" s="21" t="s">
        <v>24</v>
      </c>
      <c r="D48" s="18">
        <v>19.4796165229907</v>
      </c>
      <c r="E48" s="80"/>
      <c r="F48" s="81"/>
      <c r="G48" s="81"/>
      <c r="I48" s="21"/>
      <c r="J48" s="21"/>
      <c r="N48" s="32"/>
      <c r="P48" s="21">
        <v>2</v>
      </c>
      <c r="Q48" s="21" t="s">
        <v>2</v>
      </c>
      <c r="R48" s="21" t="s">
        <v>24</v>
      </c>
      <c r="S48" s="18">
        <v>20.416670466660801</v>
      </c>
      <c r="T48" s="80"/>
      <c r="U48" s="81"/>
      <c r="V48" s="81"/>
      <c r="X48" s="21"/>
      <c r="Y48" s="21"/>
      <c r="AE48" s="21">
        <v>2</v>
      </c>
      <c r="AF48" s="21" t="s">
        <v>2</v>
      </c>
      <c r="AG48" s="21" t="s">
        <v>24</v>
      </c>
      <c r="AH48" s="18">
        <v>21.6296842283279</v>
      </c>
      <c r="AI48" s="80"/>
      <c r="AJ48" s="81"/>
      <c r="AK48" s="81"/>
      <c r="AM48" s="21"/>
      <c r="AN48" s="21"/>
    </row>
    <row r="49" spans="1:40">
      <c r="A49" s="21">
        <v>2</v>
      </c>
      <c r="B49" s="21" t="s">
        <v>23</v>
      </c>
      <c r="C49" s="21" t="s">
        <v>34</v>
      </c>
      <c r="D49" s="18">
        <v>18.970723547386601</v>
      </c>
      <c r="E49" s="80">
        <f t="shared" ref="E49" si="120">AVERAGE(D49:D51)</f>
        <v>18.910577640111448</v>
      </c>
      <c r="F49" s="81">
        <f t="shared" ref="F49" si="121">STDEV(D49:D51)</f>
        <v>8.5059157789753634E-2</v>
      </c>
      <c r="G49" s="81">
        <f t="shared" ref="G49" si="122">F49/E49</f>
        <v>4.497967191088529E-3</v>
      </c>
      <c r="I49" s="21"/>
      <c r="J49" s="21"/>
      <c r="N49" s="32"/>
      <c r="P49" s="21">
        <v>2</v>
      </c>
      <c r="Q49" s="21" t="s">
        <v>23</v>
      </c>
      <c r="R49" s="21" t="s">
        <v>34</v>
      </c>
      <c r="S49" s="18">
        <v>19.526216089604201</v>
      </c>
      <c r="T49" s="80">
        <f t="shared" ref="T49" si="123">AVERAGE(S49:S51)</f>
        <v>19.7016819894572</v>
      </c>
      <c r="U49" s="81">
        <f t="shared" ref="U49" si="124">STDEV(S49:S51)</f>
        <v>0.15838620835258127</v>
      </c>
      <c r="V49" s="81">
        <f t="shared" ref="V49" si="125">U49/T49</f>
        <v>8.0392226631887161E-3</v>
      </c>
      <c r="X49" s="21"/>
      <c r="Y49" s="21"/>
      <c r="AE49" s="21">
        <v>2</v>
      </c>
      <c r="AF49" s="21" t="s">
        <v>23</v>
      </c>
      <c r="AG49" s="21" t="s">
        <v>34</v>
      </c>
      <c r="AH49" s="18">
        <v>21.0105127133392</v>
      </c>
      <c r="AI49" s="80">
        <f t="shared" ref="AI49" si="126">AVERAGE(AH49:AH51)</f>
        <v>20.966475866242135</v>
      </c>
      <c r="AJ49" s="81">
        <f t="shared" ref="AJ49" si="127">STDEV(AH49:AH51)</f>
        <v>4.7483965771921127E-2</v>
      </c>
      <c r="AK49" s="81">
        <f t="shared" ref="AK49" si="128">AJ49/AI49</f>
        <v>2.264756656047022E-3</v>
      </c>
      <c r="AM49" s="21"/>
      <c r="AN49" s="21"/>
    </row>
    <row r="50" spans="1:40">
      <c r="A50" s="21">
        <v>2</v>
      </c>
      <c r="B50" s="21" t="s">
        <v>23</v>
      </c>
      <c r="C50" s="21" t="s">
        <v>34</v>
      </c>
      <c r="D50" s="18">
        <v>18.850431732836299</v>
      </c>
      <c r="E50" s="80"/>
      <c r="F50" s="81"/>
      <c r="G50" s="81"/>
      <c r="I50" s="21"/>
      <c r="J50" s="21"/>
      <c r="N50" s="32"/>
      <c r="P50" s="21">
        <v>2</v>
      </c>
      <c r="Q50" s="21" t="s">
        <v>23</v>
      </c>
      <c r="R50" s="21" t="s">
        <v>34</v>
      </c>
      <c r="S50" s="18">
        <v>19.7447497461356</v>
      </c>
      <c r="T50" s="80"/>
      <c r="U50" s="81"/>
      <c r="V50" s="81"/>
      <c r="X50" s="21"/>
      <c r="Y50" s="21"/>
      <c r="AE50" s="21">
        <v>2</v>
      </c>
      <c r="AF50" s="21" t="s">
        <v>23</v>
      </c>
      <c r="AG50" s="21" t="s">
        <v>34</v>
      </c>
      <c r="AH50" s="18">
        <v>20.916167973297</v>
      </c>
      <c r="AI50" s="80"/>
      <c r="AJ50" s="81"/>
      <c r="AK50" s="81"/>
      <c r="AM50" s="21"/>
      <c r="AN50" s="21"/>
    </row>
    <row r="51" spans="1:40">
      <c r="A51" s="21">
        <v>2</v>
      </c>
      <c r="B51" s="21" t="s">
        <v>23</v>
      </c>
      <c r="C51" s="21" t="s">
        <v>34</v>
      </c>
      <c r="D51" s="18"/>
      <c r="E51" s="80"/>
      <c r="F51" s="81"/>
      <c r="G51" s="81"/>
      <c r="I51" s="21"/>
      <c r="J51" s="21"/>
      <c r="N51" s="32"/>
      <c r="P51" s="21">
        <v>2</v>
      </c>
      <c r="Q51" s="21" t="s">
        <v>23</v>
      </c>
      <c r="R51" s="21" t="s">
        <v>34</v>
      </c>
      <c r="S51" s="18">
        <v>19.834080132631801</v>
      </c>
      <c r="T51" s="80"/>
      <c r="U51" s="81"/>
      <c r="V51" s="81"/>
      <c r="X51" s="21"/>
      <c r="Y51" s="21"/>
      <c r="AE51" s="21">
        <v>2</v>
      </c>
      <c r="AF51" s="21" t="s">
        <v>23</v>
      </c>
      <c r="AG51" s="21" t="s">
        <v>34</v>
      </c>
      <c r="AH51" s="18">
        <v>20.972746912090201</v>
      </c>
      <c r="AI51" s="80"/>
      <c r="AJ51" s="81"/>
      <c r="AK51" s="81"/>
      <c r="AM51" s="21"/>
      <c r="AN51" s="21"/>
    </row>
    <row r="52" spans="1:40">
      <c r="A52" s="21">
        <v>2</v>
      </c>
      <c r="B52" s="21" t="s">
        <v>1</v>
      </c>
      <c r="C52" s="21" t="s">
        <v>34</v>
      </c>
      <c r="D52" s="18">
        <v>27.776462342181102</v>
      </c>
      <c r="E52" s="80">
        <f t="shared" ref="E52" si="129">AVERAGE(D52:D54)</f>
        <v>27.995676760336966</v>
      </c>
      <c r="F52" s="81">
        <f t="shared" ref="F52" si="130">STDEV(D52:D54)</f>
        <v>0.21005760318836231</v>
      </c>
      <c r="G52" s="81">
        <f t="shared" ref="G52" si="131">F52/E52</f>
        <v>7.5032157638697493E-3</v>
      </c>
      <c r="I52" s="21"/>
      <c r="J52" s="21"/>
      <c r="N52" s="32"/>
      <c r="P52" s="21">
        <v>2</v>
      </c>
      <c r="Q52" s="21" t="s">
        <v>1</v>
      </c>
      <c r="R52" s="21" t="s">
        <v>34</v>
      </c>
      <c r="S52" s="18">
        <v>27.553637299214301</v>
      </c>
      <c r="T52" s="80">
        <f t="shared" ref="T52" si="132">AVERAGE(S52:S54)</f>
        <v>27.784079047573869</v>
      </c>
      <c r="U52" s="81">
        <f t="shared" ref="U52" si="133">STDEV(S52:S54)</f>
        <v>0.19969393636303787</v>
      </c>
      <c r="V52" s="81">
        <f t="shared" ref="V52" si="134">U52/T52</f>
        <v>7.1873512892440218E-3</v>
      </c>
      <c r="X52" s="21"/>
      <c r="Y52" s="21"/>
      <c r="AE52" s="21">
        <v>2</v>
      </c>
      <c r="AF52" s="21" t="s">
        <v>1</v>
      </c>
      <c r="AG52" s="21" t="s">
        <v>34</v>
      </c>
      <c r="AH52" s="18">
        <v>28.676144066884198</v>
      </c>
      <c r="AI52" s="80">
        <f t="shared" ref="AI52" si="135">AVERAGE(AH52:AH54)</f>
        <v>28.94072834286747</v>
      </c>
      <c r="AJ52" s="81">
        <f t="shared" ref="AJ52" si="136">STDEV(AH52:AH54)</f>
        <v>0.23776772350994263</v>
      </c>
      <c r="AK52" s="81">
        <f t="shared" ref="AK52" si="137">AJ52/AI52</f>
        <v>8.2156786343817508E-3</v>
      </c>
      <c r="AM52" s="21"/>
      <c r="AN52" s="21"/>
    </row>
    <row r="53" spans="1:40">
      <c r="A53" s="21">
        <v>2</v>
      </c>
      <c r="B53" s="21" t="s">
        <v>1</v>
      </c>
      <c r="C53" s="21" t="s">
        <v>34</v>
      </c>
      <c r="D53" s="18">
        <v>28.195189340843299</v>
      </c>
      <c r="E53" s="80"/>
      <c r="F53" s="81"/>
      <c r="G53" s="81"/>
      <c r="I53" s="21"/>
      <c r="J53" s="21"/>
      <c r="N53" s="32"/>
      <c r="P53" s="21">
        <v>2</v>
      </c>
      <c r="Q53" s="21" t="s">
        <v>1</v>
      </c>
      <c r="R53" s="21" t="s">
        <v>34</v>
      </c>
      <c r="S53" s="18">
        <v>27.9063793765282</v>
      </c>
      <c r="T53" s="80"/>
      <c r="U53" s="81"/>
      <c r="V53" s="81"/>
      <c r="X53" s="21"/>
      <c r="Y53" s="21"/>
      <c r="AE53" s="21">
        <v>2</v>
      </c>
      <c r="AF53" s="21" t="s">
        <v>1</v>
      </c>
      <c r="AG53" s="21" t="s">
        <v>34</v>
      </c>
      <c r="AH53" s="18">
        <v>29.136501667205199</v>
      </c>
      <c r="AI53" s="80"/>
      <c r="AJ53" s="81"/>
      <c r="AK53" s="81"/>
      <c r="AM53" s="21"/>
      <c r="AN53" s="21"/>
    </row>
    <row r="54" spans="1:40">
      <c r="A54" s="21">
        <v>2</v>
      </c>
      <c r="B54" s="21" t="s">
        <v>1</v>
      </c>
      <c r="C54" s="21" t="s">
        <v>34</v>
      </c>
      <c r="D54" s="18">
        <v>28.015378597986501</v>
      </c>
      <c r="E54" s="80"/>
      <c r="F54" s="81"/>
      <c r="G54" s="81"/>
      <c r="I54" s="21"/>
      <c r="J54" s="21"/>
      <c r="N54" s="32"/>
      <c r="P54" s="21">
        <v>2</v>
      </c>
      <c r="Q54" s="21" t="s">
        <v>1</v>
      </c>
      <c r="R54" s="21" t="s">
        <v>34</v>
      </c>
      <c r="S54" s="18">
        <v>27.892220466979101</v>
      </c>
      <c r="T54" s="80"/>
      <c r="U54" s="81"/>
      <c r="V54" s="81"/>
      <c r="X54" s="21"/>
      <c r="Y54" s="21"/>
      <c r="AE54" s="21">
        <v>2</v>
      </c>
      <c r="AF54" s="21" t="s">
        <v>1</v>
      </c>
      <c r="AG54" s="21" t="s">
        <v>34</v>
      </c>
      <c r="AH54" s="18">
        <v>29.009539294513001</v>
      </c>
      <c r="AI54" s="80"/>
      <c r="AJ54" s="81"/>
      <c r="AK54" s="81"/>
      <c r="AM54" s="21"/>
      <c r="AN54" s="21"/>
    </row>
    <row r="55" spans="1:40">
      <c r="A55" s="21">
        <v>2</v>
      </c>
      <c r="B55" s="21" t="s">
        <v>2</v>
      </c>
      <c r="C55" s="21" t="s">
        <v>34</v>
      </c>
      <c r="D55" s="18">
        <v>28.050436178267599</v>
      </c>
      <c r="E55" s="80">
        <f t="shared" ref="E55" si="138">AVERAGE(D55:D57)</f>
        <v>28.028654244872968</v>
      </c>
      <c r="F55" s="81">
        <f t="shared" ref="F55" si="139">STDEV(D55:D57)</f>
        <v>0.10472301631381489</v>
      </c>
      <c r="G55" s="81">
        <f t="shared" ref="G55" si="140">F55/E55</f>
        <v>3.7362841397556908E-3</v>
      </c>
      <c r="I55" s="21"/>
      <c r="J55" s="21"/>
      <c r="N55" s="32"/>
      <c r="P55" s="21">
        <v>2</v>
      </c>
      <c r="Q55" s="21" t="s">
        <v>2</v>
      </c>
      <c r="R55" s="21" t="s">
        <v>34</v>
      </c>
      <c r="S55" s="18">
        <v>27.403435536249599</v>
      </c>
      <c r="T55" s="80">
        <f t="shared" ref="T55" si="141">AVERAGE(S55:S57)</f>
        <v>27.557823011518732</v>
      </c>
      <c r="U55" s="81">
        <f t="shared" ref="U55" si="142">STDEV(S55:S57)</f>
        <v>0.22981449574985091</v>
      </c>
      <c r="V55" s="81">
        <f t="shared" ref="V55" si="143">U55/T55</f>
        <v>8.3393559663182439E-3</v>
      </c>
      <c r="X55" s="21"/>
      <c r="Y55" s="21"/>
      <c r="AE55" s="21">
        <v>2</v>
      </c>
      <c r="AF55" s="21" t="s">
        <v>2</v>
      </c>
      <c r="AG55" s="21" t="s">
        <v>34</v>
      </c>
      <c r="AH55" s="18">
        <v>28.7360222076416</v>
      </c>
      <c r="AI55" s="80">
        <f t="shared" ref="AI55" si="144">AVERAGE(AH55:AH57)</f>
        <v>28.673539478078599</v>
      </c>
      <c r="AJ55" s="81">
        <f t="shared" ref="AJ55" si="145">STDEV(AH55:AH57)</f>
        <v>0.24133096285981406</v>
      </c>
      <c r="AK55" s="81">
        <f t="shared" ref="AK55" si="146">AJ55/AI55</f>
        <v>8.4165041098018482E-3</v>
      </c>
      <c r="AM55" s="21"/>
      <c r="AN55" s="21"/>
    </row>
    <row r="56" spans="1:40">
      <c r="A56" s="21">
        <v>2</v>
      </c>
      <c r="B56" s="21" t="s">
        <v>2</v>
      </c>
      <c r="C56" s="21" t="s">
        <v>34</v>
      </c>
      <c r="D56" s="18">
        <v>27.914753226826001</v>
      </c>
      <c r="E56" s="80"/>
      <c r="F56" s="81"/>
      <c r="G56" s="81"/>
      <c r="I56" s="21"/>
      <c r="J56" s="21"/>
      <c r="N56" s="32"/>
      <c r="P56" s="21">
        <v>2</v>
      </c>
      <c r="Q56" s="21" t="s">
        <v>2</v>
      </c>
      <c r="R56" s="21" t="s">
        <v>34</v>
      </c>
      <c r="S56" s="18">
        <v>27.8219340652767</v>
      </c>
      <c r="T56" s="80"/>
      <c r="U56" s="81"/>
      <c r="V56" s="81"/>
      <c r="X56" s="21"/>
      <c r="Y56" s="21"/>
      <c r="AE56" s="21">
        <v>2</v>
      </c>
      <c r="AF56" s="21" t="s">
        <v>2</v>
      </c>
      <c r="AG56" s="21" t="s">
        <v>34</v>
      </c>
      <c r="AH56" s="18">
        <v>28.407111878549799</v>
      </c>
      <c r="AI56" s="80"/>
      <c r="AJ56" s="81"/>
      <c r="AK56" s="81"/>
      <c r="AM56" s="21"/>
      <c r="AN56" s="21"/>
    </row>
    <row r="57" spans="1:40">
      <c r="A57" s="21">
        <v>2</v>
      </c>
      <c r="B57" s="21" t="s">
        <v>2</v>
      </c>
      <c r="C57" s="21" t="s">
        <v>34</v>
      </c>
      <c r="D57" s="18">
        <v>28.120773329525299</v>
      </c>
      <c r="E57" s="80"/>
      <c r="F57" s="81"/>
      <c r="G57" s="81"/>
      <c r="I57" s="21"/>
      <c r="J57" s="21"/>
      <c r="N57" s="32"/>
      <c r="P57" s="21">
        <v>2</v>
      </c>
      <c r="Q57" s="21" t="s">
        <v>2</v>
      </c>
      <c r="R57" s="21" t="s">
        <v>34</v>
      </c>
      <c r="S57" s="18">
        <v>27.448099433029899</v>
      </c>
      <c r="T57" s="80"/>
      <c r="U57" s="81"/>
      <c r="V57" s="81"/>
      <c r="X57" s="21"/>
      <c r="Y57" s="21"/>
      <c r="AE57" s="21">
        <v>2</v>
      </c>
      <c r="AF57" s="21" t="s">
        <v>2</v>
      </c>
      <c r="AG57" s="21" t="s">
        <v>34</v>
      </c>
      <c r="AH57" s="18">
        <v>28.877484348044401</v>
      </c>
      <c r="AI57" s="80"/>
      <c r="AJ57" s="81"/>
      <c r="AK57" s="81"/>
      <c r="AM57" s="21"/>
      <c r="AN57" s="21"/>
    </row>
    <row r="58" spans="1:40">
      <c r="A58" s="21">
        <v>4</v>
      </c>
      <c r="B58" s="21" t="s">
        <v>23</v>
      </c>
      <c r="C58" s="21" t="s">
        <v>24</v>
      </c>
      <c r="D58" s="18">
        <v>18.436944111383699</v>
      </c>
      <c r="E58" s="80">
        <f t="shared" ref="E58" si="147">AVERAGE(D58:D60)</f>
        <v>18.341375486496332</v>
      </c>
      <c r="F58" s="81">
        <f t="shared" ref="F58" si="148">STDEV(D58:D60)</f>
        <v>9.9632378192407278E-2</v>
      </c>
      <c r="G58" s="81">
        <f t="shared" ref="G58" si="149">F58/E58</f>
        <v>5.4321104906096436E-3</v>
      </c>
      <c r="I58" s="21"/>
      <c r="J58" s="21"/>
      <c r="N58" s="32"/>
      <c r="P58" s="21">
        <v>4</v>
      </c>
      <c r="Q58" s="21" t="s">
        <v>23</v>
      </c>
      <c r="R58" s="21" t="s">
        <v>24</v>
      </c>
      <c r="S58" s="18">
        <v>20.186886699494899</v>
      </c>
      <c r="T58" s="80">
        <f t="shared" ref="T58" si="150">AVERAGE(S58:S60)</f>
        <v>20.112080734028734</v>
      </c>
      <c r="U58" s="81">
        <f t="shared" ref="U58" si="151">STDEV(S58:S60)</f>
        <v>0.12373813688229356</v>
      </c>
      <c r="V58" s="81">
        <f t="shared" ref="V58" si="152">U58/T58</f>
        <v>6.1524284095048508E-3</v>
      </c>
      <c r="X58" s="21"/>
      <c r="Y58" s="21"/>
      <c r="AE58" s="21">
        <v>4</v>
      </c>
      <c r="AF58" s="21" t="s">
        <v>23</v>
      </c>
      <c r="AG58" s="21" t="s">
        <v>24</v>
      </c>
      <c r="AH58" s="18">
        <v>21.060572664723999</v>
      </c>
      <c r="AI58" s="80">
        <f t="shared" ref="AI58" si="153">AVERAGE(AH58:AH60)</f>
        <v>20.958143732839833</v>
      </c>
      <c r="AJ58" s="81">
        <f t="shared" ref="AJ58" si="154">STDEV(AH58:AH60)</f>
        <v>0.20059167600138791</v>
      </c>
      <c r="AK58" s="81">
        <f t="shared" ref="AK58" si="155">AJ58/AI58</f>
        <v>9.571061185494013E-3</v>
      </c>
      <c r="AM58" s="21"/>
      <c r="AN58" s="21"/>
    </row>
    <row r="59" spans="1:40">
      <c r="A59" s="21">
        <v>4</v>
      </c>
      <c r="B59" s="21" t="s">
        <v>23</v>
      </c>
      <c r="C59" s="21" t="s">
        <v>24</v>
      </c>
      <c r="D59" s="18">
        <v>18.349058184402299</v>
      </c>
      <c r="E59" s="80"/>
      <c r="F59" s="81"/>
      <c r="G59" s="81"/>
      <c r="I59" s="21"/>
      <c r="J59" s="21"/>
      <c r="N59" s="32"/>
      <c r="P59" s="21">
        <v>4</v>
      </c>
      <c r="Q59" s="21" t="s">
        <v>23</v>
      </c>
      <c r="R59" s="21" t="s">
        <v>24</v>
      </c>
      <c r="S59" s="18">
        <v>20.180101549212001</v>
      </c>
      <c r="T59" s="80"/>
      <c r="U59" s="81"/>
      <c r="V59" s="81"/>
      <c r="X59" s="21"/>
      <c r="Y59" s="21"/>
      <c r="AE59" s="21">
        <v>4</v>
      </c>
      <c r="AF59" s="21" t="s">
        <v>23</v>
      </c>
      <c r="AG59" s="21" t="s">
        <v>24</v>
      </c>
      <c r="AH59" s="18">
        <v>21.086841067277401</v>
      </c>
      <c r="AI59" s="80"/>
      <c r="AJ59" s="81"/>
      <c r="AK59" s="81"/>
      <c r="AM59" s="21"/>
      <c r="AN59" s="21"/>
    </row>
    <row r="60" spans="1:40">
      <c r="A60" s="21">
        <v>4</v>
      </c>
      <c r="B60" s="21" t="s">
        <v>23</v>
      </c>
      <c r="C60" s="21" t="s">
        <v>24</v>
      </c>
      <c r="D60" s="18">
        <v>18.238124163702999</v>
      </c>
      <c r="E60" s="80"/>
      <c r="F60" s="81"/>
      <c r="G60" s="81"/>
      <c r="I60" s="21"/>
      <c r="J60" s="21"/>
      <c r="N60" s="32"/>
      <c r="P60" s="21">
        <v>4</v>
      </c>
      <c r="Q60" s="21" t="s">
        <v>23</v>
      </c>
      <c r="R60" s="21" t="s">
        <v>24</v>
      </c>
      <c r="S60" s="18">
        <v>19.969253953379301</v>
      </c>
      <c r="T60" s="80"/>
      <c r="U60" s="81"/>
      <c r="V60" s="81"/>
      <c r="X60" s="21"/>
      <c r="Y60" s="21"/>
      <c r="AE60" s="21">
        <v>4</v>
      </c>
      <c r="AF60" s="21" t="s">
        <v>23</v>
      </c>
      <c r="AG60" s="21" t="s">
        <v>24</v>
      </c>
      <c r="AH60" s="18">
        <v>20.727017466518099</v>
      </c>
      <c r="AI60" s="80"/>
      <c r="AJ60" s="81"/>
      <c r="AK60" s="81"/>
      <c r="AM60" s="21"/>
      <c r="AN60" s="21"/>
    </row>
    <row r="61" spans="1:40">
      <c r="A61" s="21">
        <v>4</v>
      </c>
      <c r="B61" s="21" t="s">
        <v>1</v>
      </c>
      <c r="C61" s="21" t="s">
        <v>24</v>
      </c>
      <c r="D61" s="18">
        <v>19.5930893221907</v>
      </c>
      <c r="E61" s="80">
        <f t="shared" ref="E61" si="156">AVERAGE(D61:D63)</f>
        <v>19.773331836551066</v>
      </c>
      <c r="F61" s="81">
        <f t="shared" ref="F61" si="157">STDEV(D61:D63)</f>
        <v>0.16158013051952649</v>
      </c>
      <c r="G61" s="81">
        <f t="shared" ref="G61" si="158">F61/E61</f>
        <v>8.1716188174642945E-3</v>
      </c>
      <c r="I61" s="21"/>
      <c r="J61" s="21"/>
      <c r="N61" s="32"/>
      <c r="P61" s="21">
        <v>4</v>
      </c>
      <c r="Q61" s="21" t="s">
        <v>1</v>
      </c>
      <c r="R61" s="21" t="s">
        <v>24</v>
      </c>
      <c r="S61" s="18">
        <v>21.5590120602665</v>
      </c>
      <c r="T61" s="80">
        <f t="shared" ref="T61" si="159">AVERAGE(S61:S63)</f>
        <v>21.518883274524864</v>
      </c>
      <c r="U61" s="81">
        <f t="shared" ref="U61" si="160">STDEV(S61:S63)</f>
        <v>0.10523966093594044</v>
      </c>
      <c r="V61" s="81">
        <f t="shared" ref="V61" si="161">U61/T61</f>
        <v>4.8905726005088954E-3</v>
      </c>
      <c r="X61" s="21"/>
      <c r="Y61" s="21"/>
      <c r="AE61" s="21">
        <v>4</v>
      </c>
      <c r="AF61" s="21" t="s">
        <v>1</v>
      </c>
      <c r="AG61" s="21" t="s">
        <v>24</v>
      </c>
      <c r="AH61" s="18">
        <v>22.3938283238816</v>
      </c>
      <c r="AI61" s="80">
        <f t="shared" ref="AI61" si="162">AVERAGE(AH61:AH63)</f>
        <v>22.519732020858697</v>
      </c>
      <c r="AJ61" s="81">
        <f t="shared" ref="AJ61" si="163">STDEV(AH61:AH63)</f>
        <v>0.11926313555309448</v>
      </c>
      <c r="AK61" s="81">
        <f t="shared" ref="AK61" si="164">AJ61/AI61</f>
        <v>5.2959393763046597E-3</v>
      </c>
      <c r="AM61" s="21"/>
      <c r="AN61" s="21"/>
    </row>
    <row r="62" spans="1:40">
      <c r="A62" s="21">
        <v>4</v>
      </c>
      <c r="B62" s="21" t="s">
        <v>1</v>
      </c>
      <c r="C62" s="21" t="s">
        <v>24</v>
      </c>
      <c r="D62" s="18">
        <v>19.905197741190499</v>
      </c>
      <c r="E62" s="80"/>
      <c r="F62" s="81"/>
      <c r="G62" s="81"/>
      <c r="I62" s="21"/>
      <c r="J62" s="21"/>
      <c r="N62" s="32"/>
      <c r="P62" s="21">
        <v>4</v>
      </c>
      <c r="Q62" s="21" t="s">
        <v>1</v>
      </c>
      <c r="R62" s="21" t="s">
        <v>24</v>
      </c>
      <c r="S62" s="18">
        <v>21.598154910616799</v>
      </c>
      <c r="T62" s="80"/>
      <c r="U62" s="81"/>
      <c r="V62" s="81"/>
      <c r="X62" s="21"/>
      <c r="Y62" s="21"/>
      <c r="AE62" s="21">
        <v>4</v>
      </c>
      <c r="AF62" s="21" t="s">
        <v>1</v>
      </c>
      <c r="AG62" s="21" t="s">
        <v>24</v>
      </c>
      <c r="AH62" s="18">
        <v>22.631004566957898</v>
      </c>
      <c r="AI62" s="80"/>
      <c r="AJ62" s="81"/>
      <c r="AK62" s="81"/>
      <c r="AM62" s="21"/>
      <c r="AN62" s="21"/>
    </row>
    <row r="63" spans="1:40">
      <c r="A63" s="21">
        <v>4</v>
      </c>
      <c r="B63" s="21" t="s">
        <v>1</v>
      </c>
      <c r="C63" s="21" t="s">
        <v>24</v>
      </c>
      <c r="D63" s="18">
        <v>19.821708446272002</v>
      </c>
      <c r="E63" s="80"/>
      <c r="F63" s="81"/>
      <c r="G63" s="81"/>
      <c r="I63" s="21"/>
      <c r="J63" s="21"/>
      <c r="N63" s="32"/>
      <c r="P63" s="21">
        <v>4</v>
      </c>
      <c r="Q63" s="21" t="s">
        <v>1</v>
      </c>
      <c r="R63" s="21" t="s">
        <v>24</v>
      </c>
      <c r="S63" s="18">
        <v>21.3994828526913</v>
      </c>
      <c r="T63" s="80"/>
      <c r="U63" s="81"/>
      <c r="V63" s="81"/>
      <c r="X63" s="21"/>
      <c r="Y63" s="21"/>
      <c r="AE63" s="21">
        <v>4</v>
      </c>
      <c r="AF63" s="21" t="s">
        <v>1</v>
      </c>
      <c r="AG63" s="21" t="s">
        <v>24</v>
      </c>
      <c r="AH63" s="18">
        <v>22.534363171736601</v>
      </c>
      <c r="AI63" s="80"/>
      <c r="AJ63" s="81"/>
      <c r="AK63" s="81"/>
      <c r="AM63" s="21"/>
      <c r="AN63" s="21"/>
    </row>
    <row r="64" spans="1:40">
      <c r="A64" s="21">
        <v>4</v>
      </c>
      <c r="B64" s="21" t="s">
        <v>2</v>
      </c>
      <c r="C64" s="21" t="s">
        <v>24</v>
      </c>
      <c r="D64" s="18">
        <v>18.989490804933599</v>
      </c>
      <c r="E64" s="80">
        <f t="shared" ref="E64" si="165">AVERAGE(D64:D66)</f>
        <v>19.028924416777798</v>
      </c>
      <c r="F64" s="81">
        <f t="shared" ref="F64" si="166">STDEV(D64:D66)</f>
        <v>4.5517208788460689E-2</v>
      </c>
      <c r="G64" s="81">
        <f t="shared" ref="G64" si="167">F64/E64</f>
        <v>2.3920011342484591E-3</v>
      </c>
      <c r="I64" s="21"/>
      <c r="J64" s="21"/>
      <c r="N64" s="32"/>
      <c r="P64" s="21">
        <v>4</v>
      </c>
      <c r="Q64" s="21" t="s">
        <v>2</v>
      </c>
      <c r="R64" s="21" t="s">
        <v>24</v>
      </c>
      <c r="S64" s="18">
        <v>20.461056933436101</v>
      </c>
      <c r="T64" s="80">
        <f t="shared" ref="T64" si="168">AVERAGE(S64:S66)</f>
        <v>20.564813757996131</v>
      </c>
      <c r="U64" s="81">
        <f t="shared" ref="U64" si="169">STDEV(S64:S66)</f>
        <v>9.0929050237820372E-2</v>
      </c>
      <c r="V64" s="81">
        <f t="shared" ref="V64" si="170">U64/T64</f>
        <v>4.4215839398236614E-3</v>
      </c>
      <c r="X64" s="21"/>
      <c r="Y64" s="21"/>
      <c r="AE64" s="21">
        <v>4</v>
      </c>
      <c r="AF64" s="21" t="s">
        <v>2</v>
      </c>
      <c r="AG64" s="21" t="s">
        <v>24</v>
      </c>
      <c r="AH64" s="18">
        <v>21.6876199935503</v>
      </c>
      <c r="AI64" s="80">
        <f t="shared" ref="AI64" si="171">AVERAGE(AH64:AH66)</f>
        <v>21.673424260208332</v>
      </c>
      <c r="AJ64" s="81">
        <f t="shared" ref="AJ64" si="172">STDEV(AH64:AH66)</f>
        <v>2.4076571642659875E-2</v>
      </c>
      <c r="AK64" s="81">
        <f t="shared" ref="AK64" si="173">AJ64/AI64</f>
        <v>1.1108799123571646E-3</v>
      </c>
      <c r="AM64" s="21"/>
      <c r="AN64" s="21"/>
    </row>
    <row r="65" spans="1:40">
      <c r="A65" s="21">
        <v>4</v>
      </c>
      <c r="B65" s="21" t="s">
        <v>2</v>
      </c>
      <c r="C65" s="21" t="s">
        <v>24</v>
      </c>
      <c r="D65" s="18">
        <v>19.018548715516499</v>
      </c>
      <c r="E65" s="80"/>
      <c r="F65" s="81"/>
      <c r="G65" s="81"/>
      <c r="I65" s="21"/>
      <c r="J65" s="21"/>
      <c r="N65" s="32"/>
      <c r="P65" s="21">
        <v>4</v>
      </c>
      <c r="Q65" s="21" t="s">
        <v>2</v>
      </c>
      <c r="R65" s="21" t="s">
        <v>24</v>
      </c>
      <c r="S65" s="18">
        <v>20.602764385274</v>
      </c>
      <c r="T65" s="80"/>
      <c r="U65" s="81"/>
      <c r="V65" s="81"/>
      <c r="X65" s="21"/>
      <c r="Y65" s="21"/>
      <c r="AE65" s="21">
        <v>4</v>
      </c>
      <c r="AF65" s="21" t="s">
        <v>2</v>
      </c>
      <c r="AG65" s="21" t="s">
        <v>24</v>
      </c>
      <c r="AH65" s="18">
        <v>21.645625133473601</v>
      </c>
      <c r="AI65" s="80"/>
      <c r="AJ65" s="81"/>
      <c r="AK65" s="81"/>
      <c r="AM65" s="21"/>
      <c r="AN65" s="21"/>
    </row>
    <row r="66" spans="1:40">
      <c r="A66" s="21">
        <v>4</v>
      </c>
      <c r="B66" s="21" t="s">
        <v>2</v>
      </c>
      <c r="C66" s="21" t="s">
        <v>24</v>
      </c>
      <c r="D66" s="18">
        <v>19.0787337298833</v>
      </c>
      <c r="E66" s="80"/>
      <c r="F66" s="81"/>
      <c r="G66" s="81"/>
      <c r="I66" s="21"/>
      <c r="J66" s="21"/>
      <c r="N66" s="32"/>
      <c r="P66" s="21">
        <v>4</v>
      </c>
      <c r="Q66" s="21" t="s">
        <v>2</v>
      </c>
      <c r="R66" s="21" t="s">
        <v>24</v>
      </c>
      <c r="S66" s="18">
        <v>20.630619955278299</v>
      </c>
      <c r="T66" s="80"/>
      <c r="U66" s="81"/>
      <c r="V66" s="81"/>
      <c r="X66" s="21"/>
      <c r="Y66" s="21"/>
      <c r="AE66" s="21">
        <v>4</v>
      </c>
      <c r="AF66" s="21" t="s">
        <v>2</v>
      </c>
      <c r="AG66" s="21" t="s">
        <v>24</v>
      </c>
      <c r="AH66" s="18">
        <v>21.687027653601099</v>
      </c>
      <c r="AI66" s="80"/>
      <c r="AJ66" s="81"/>
      <c r="AK66" s="81"/>
      <c r="AM66" s="21"/>
      <c r="AN66" s="21"/>
    </row>
    <row r="67" spans="1:40">
      <c r="A67" s="21">
        <v>4</v>
      </c>
      <c r="B67" s="21" t="s">
        <v>23</v>
      </c>
      <c r="C67" s="21" t="s">
        <v>34</v>
      </c>
      <c r="D67" s="18">
        <v>18.284868677422001</v>
      </c>
      <c r="E67" s="80">
        <f t="shared" ref="E67" si="174">AVERAGE(D67:D69)</f>
        <v>18.249843871991633</v>
      </c>
      <c r="F67" s="81">
        <f t="shared" ref="F67" si="175">STDEV(D67:D69)</f>
        <v>4.068587123368754E-2</v>
      </c>
      <c r="G67" s="81">
        <f t="shared" ref="G67" si="176">F67/E67</f>
        <v>2.2293818795967283E-3</v>
      </c>
      <c r="I67" s="21"/>
      <c r="J67" s="21"/>
      <c r="N67" s="32"/>
      <c r="P67" s="21">
        <v>4</v>
      </c>
      <c r="Q67" s="21" t="s">
        <v>23</v>
      </c>
      <c r="R67" s="21" t="s">
        <v>34</v>
      </c>
      <c r="S67" s="18">
        <v>19.753462700818801</v>
      </c>
      <c r="T67" s="80">
        <f t="shared" ref="T67" si="177">AVERAGE(S67:S69)</f>
        <v>19.789316988652669</v>
      </c>
      <c r="U67" s="81">
        <f t="shared" ref="U67" si="178">STDEV(S67:S69)</f>
        <v>5.914597341363486E-2</v>
      </c>
      <c r="V67" s="81">
        <f t="shared" ref="V67" si="179">U67/T67</f>
        <v>2.9887829603997738E-3</v>
      </c>
      <c r="X67" s="21"/>
      <c r="Y67" s="21"/>
      <c r="AE67" s="21">
        <v>4</v>
      </c>
      <c r="AF67" s="21" t="s">
        <v>23</v>
      </c>
      <c r="AG67" s="21" t="s">
        <v>34</v>
      </c>
      <c r="AH67" s="18">
        <v>20.860396375367401</v>
      </c>
      <c r="AI67" s="80">
        <f t="shared" ref="AI67" si="180">AVERAGE(AH67:AH69)</f>
        <v>20.743211022693469</v>
      </c>
      <c r="AJ67" s="81">
        <f t="shared" ref="AJ67" si="181">STDEV(AH67:AH69)</f>
        <v>0.10158839363232411</v>
      </c>
      <c r="AK67" s="81">
        <f t="shared" ref="AK67" si="182">AJ67/AI67</f>
        <v>4.8974285380013957E-3</v>
      </c>
      <c r="AM67" s="21"/>
      <c r="AN67" s="21"/>
    </row>
    <row r="68" spans="1:40">
      <c r="A68" s="21">
        <v>4</v>
      </c>
      <c r="B68" s="21" t="s">
        <v>23</v>
      </c>
      <c r="C68" s="21" t="s">
        <v>34</v>
      </c>
      <c r="D68" s="18">
        <v>18.205215286442801</v>
      </c>
      <c r="E68" s="80"/>
      <c r="F68" s="81"/>
      <c r="G68" s="81"/>
      <c r="I68" s="21"/>
      <c r="J68" s="21"/>
      <c r="N68" s="32"/>
      <c r="P68" s="21">
        <v>4</v>
      </c>
      <c r="Q68" s="21" t="s">
        <v>23</v>
      </c>
      <c r="R68" s="21" t="s">
        <v>34</v>
      </c>
      <c r="S68" s="18">
        <v>19.8575839647504</v>
      </c>
      <c r="T68" s="80"/>
      <c r="U68" s="81"/>
      <c r="V68" s="81"/>
      <c r="X68" s="21"/>
      <c r="Y68" s="21"/>
      <c r="AE68" s="21">
        <v>4</v>
      </c>
      <c r="AF68" s="21" t="s">
        <v>23</v>
      </c>
      <c r="AG68" s="21" t="s">
        <v>34</v>
      </c>
      <c r="AH68" s="18">
        <v>20.689189621868898</v>
      </c>
      <c r="AI68" s="80"/>
      <c r="AJ68" s="81"/>
      <c r="AK68" s="81"/>
      <c r="AM68" s="21"/>
      <c r="AN68" s="21"/>
    </row>
    <row r="69" spans="1:40">
      <c r="A69" s="21">
        <v>4</v>
      </c>
      <c r="B69" s="21" t="s">
        <v>23</v>
      </c>
      <c r="C69" s="21" t="s">
        <v>34</v>
      </c>
      <c r="D69" s="18">
        <v>18.259447652110101</v>
      </c>
      <c r="E69" s="80"/>
      <c r="F69" s="81"/>
      <c r="G69" s="81"/>
      <c r="I69" s="21"/>
      <c r="J69" s="21"/>
      <c r="N69" s="32"/>
      <c r="P69" s="21">
        <v>4</v>
      </c>
      <c r="Q69" s="21" t="s">
        <v>23</v>
      </c>
      <c r="R69" s="21" t="s">
        <v>34</v>
      </c>
      <c r="S69" s="18">
        <v>19.756904300388801</v>
      </c>
      <c r="T69" s="80"/>
      <c r="U69" s="81"/>
      <c r="V69" s="81"/>
      <c r="X69" s="21"/>
      <c r="Y69" s="21"/>
      <c r="AE69" s="21">
        <v>4</v>
      </c>
      <c r="AF69" s="21" t="s">
        <v>23</v>
      </c>
      <c r="AG69" s="21" t="s">
        <v>34</v>
      </c>
      <c r="AH69" s="18">
        <v>20.6800470708441</v>
      </c>
      <c r="AI69" s="80"/>
      <c r="AJ69" s="81"/>
      <c r="AK69" s="81"/>
      <c r="AM69" s="21"/>
      <c r="AN69" s="21"/>
    </row>
    <row r="70" spans="1:40">
      <c r="A70" s="21">
        <v>4</v>
      </c>
      <c r="B70" s="21" t="s">
        <v>1</v>
      </c>
      <c r="C70" s="21" t="s">
        <v>34</v>
      </c>
      <c r="D70" s="18">
        <v>26.182821145943301</v>
      </c>
      <c r="E70" s="80">
        <f t="shared" ref="E70" si="183">AVERAGE(D70:D72)</f>
        <v>26.235613604798001</v>
      </c>
      <c r="F70" s="81">
        <f t="shared" ref="F70" si="184">STDEV(D70:D72)</f>
        <v>4.5720196549072591E-2</v>
      </c>
      <c r="G70" s="81">
        <f t="shared" ref="G70" si="185">F70/E70</f>
        <v>1.7426768528375958E-3</v>
      </c>
      <c r="I70" s="21"/>
      <c r="J70" s="21"/>
      <c r="N70" s="32"/>
      <c r="P70" s="21">
        <v>4</v>
      </c>
      <c r="Q70" s="21" t="s">
        <v>1</v>
      </c>
      <c r="R70" s="21" t="s">
        <v>34</v>
      </c>
      <c r="S70" s="18">
        <v>27.2668081583959</v>
      </c>
      <c r="T70" s="80">
        <f t="shared" ref="T70" si="186">AVERAGE(S70:S72)</f>
        <v>27.346628398784102</v>
      </c>
      <c r="U70" s="81">
        <f t="shared" ref="U70" si="187">STDEV(S70:S72)</f>
        <v>0.14141441493471107</v>
      </c>
      <c r="V70" s="81">
        <f t="shared" ref="V70" si="188">U70/T70</f>
        <v>5.1711828190490463E-3</v>
      </c>
      <c r="X70" s="21"/>
      <c r="Y70" s="21"/>
      <c r="AE70" s="21">
        <v>4</v>
      </c>
      <c r="AF70" s="21" t="s">
        <v>1</v>
      </c>
      <c r="AG70" s="21" t="s">
        <v>34</v>
      </c>
      <c r="AH70" s="18">
        <v>28.644858046672098</v>
      </c>
      <c r="AI70" s="80">
        <f t="shared" ref="AI70" si="189">AVERAGE(AH70:AH72)</f>
        <v>28.733339196358333</v>
      </c>
      <c r="AJ70" s="81">
        <f t="shared" ref="AJ70" si="190">STDEV(AH70:AH72)</f>
        <v>8.2629444968868607E-2</v>
      </c>
      <c r="AK70" s="81">
        <f t="shared" ref="AK70" si="191">AJ70/AI70</f>
        <v>2.8757341569037361E-3</v>
      </c>
      <c r="AM70" s="21"/>
      <c r="AN70" s="21"/>
    </row>
    <row r="71" spans="1:40">
      <c r="A71" s="21">
        <v>4</v>
      </c>
      <c r="B71" s="21" t="s">
        <v>1</v>
      </c>
      <c r="C71" s="21" t="s">
        <v>34</v>
      </c>
      <c r="D71" s="18">
        <v>26.261778342234301</v>
      </c>
      <c r="E71" s="80"/>
      <c r="F71" s="81"/>
      <c r="G71" s="81"/>
      <c r="I71" s="21"/>
      <c r="J71" s="21"/>
      <c r="N71" s="32"/>
      <c r="P71" s="21">
        <v>4</v>
      </c>
      <c r="Q71" s="21" t="s">
        <v>1</v>
      </c>
      <c r="R71" s="21" t="s">
        <v>34</v>
      </c>
      <c r="S71" s="18">
        <v>27.509906195740001</v>
      </c>
      <c r="T71" s="80"/>
      <c r="U71" s="81"/>
      <c r="V71" s="81"/>
      <c r="X71" s="21"/>
      <c r="Y71" s="21"/>
      <c r="AE71" s="21">
        <v>4</v>
      </c>
      <c r="AF71" s="21" t="s">
        <v>1</v>
      </c>
      <c r="AG71" s="21" t="s">
        <v>34</v>
      </c>
      <c r="AH71" s="18">
        <v>28.808498047164299</v>
      </c>
      <c r="AI71" s="80"/>
      <c r="AJ71" s="81"/>
      <c r="AK71" s="81"/>
      <c r="AM71" s="21"/>
      <c r="AN71" s="21"/>
    </row>
    <row r="72" spans="1:40">
      <c r="A72" s="21">
        <v>4</v>
      </c>
      <c r="B72" s="21" t="s">
        <v>1</v>
      </c>
      <c r="C72" s="21" t="s">
        <v>34</v>
      </c>
      <c r="D72" s="18">
        <v>26.262241326216401</v>
      </c>
      <c r="E72" s="80"/>
      <c r="F72" s="81"/>
      <c r="G72" s="81"/>
      <c r="I72" s="21"/>
      <c r="J72" s="21"/>
      <c r="N72" s="32"/>
      <c r="P72" s="21">
        <v>4</v>
      </c>
      <c r="Q72" s="21" t="s">
        <v>1</v>
      </c>
      <c r="R72" s="21" t="s">
        <v>34</v>
      </c>
      <c r="S72" s="18">
        <v>27.2631708422164</v>
      </c>
      <c r="T72" s="80"/>
      <c r="U72" s="81"/>
      <c r="V72" s="81"/>
      <c r="X72" s="21"/>
      <c r="Y72" s="21"/>
      <c r="AE72" s="21">
        <v>4</v>
      </c>
      <c r="AF72" s="21" t="s">
        <v>1</v>
      </c>
      <c r="AG72" s="21" t="s">
        <v>34</v>
      </c>
      <c r="AH72" s="18">
        <v>28.746661495238602</v>
      </c>
      <c r="AI72" s="80"/>
      <c r="AJ72" s="81"/>
      <c r="AK72" s="81"/>
      <c r="AM72" s="21"/>
      <c r="AN72" s="21"/>
    </row>
    <row r="73" spans="1:40">
      <c r="A73" s="21">
        <v>4</v>
      </c>
      <c r="B73" s="21" t="s">
        <v>2</v>
      </c>
      <c r="C73" s="21" t="s">
        <v>34</v>
      </c>
      <c r="D73" s="18">
        <v>26.798849953865499</v>
      </c>
      <c r="E73" s="80">
        <f t="shared" ref="E73" si="192">AVERAGE(D73:D75)</f>
        <v>26.650364427180833</v>
      </c>
      <c r="F73" s="81">
        <f t="shared" ref="F73" si="193">STDEV(D73:D75)</f>
        <v>0.1609561549414501</v>
      </c>
      <c r="G73" s="81">
        <f t="shared" ref="G73" si="194">F73/E73</f>
        <v>6.0395479912195935E-3</v>
      </c>
      <c r="I73" s="21"/>
      <c r="J73" s="21"/>
      <c r="N73" s="32"/>
      <c r="P73" s="21">
        <v>4</v>
      </c>
      <c r="Q73" s="21" t="s">
        <v>2</v>
      </c>
      <c r="R73" s="21" t="s">
        <v>34</v>
      </c>
      <c r="S73" s="18">
        <v>27.437692294143801</v>
      </c>
      <c r="T73" s="80">
        <f t="shared" ref="T73" si="195">AVERAGE(S73:S75)</f>
        <v>27.512028171587701</v>
      </c>
      <c r="U73" s="81">
        <f t="shared" ref="U73" si="196">STDEV(S73:S75)</f>
        <v>8.7164287560125744E-2</v>
      </c>
      <c r="V73" s="81">
        <f t="shared" ref="V73" si="197">U73/T73</f>
        <v>3.1682247130781251E-3</v>
      </c>
      <c r="X73" s="21"/>
      <c r="Y73" s="21"/>
      <c r="AE73" s="21">
        <v>4</v>
      </c>
      <c r="AF73" s="21" t="s">
        <v>2</v>
      </c>
      <c r="AG73" s="21" t="s">
        <v>34</v>
      </c>
      <c r="AH73" s="18">
        <v>28.620069186854099</v>
      </c>
      <c r="AI73" s="80">
        <f t="shared" ref="AI73" si="198">AVERAGE(AH73:AH75)</f>
        <v>28.862591762166598</v>
      </c>
      <c r="AJ73" s="81">
        <f t="shared" ref="AJ73" si="199">STDEV(AH73:AH75)</f>
        <v>0.22351789124383728</v>
      </c>
      <c r="AK73" s="81">
        <f t="shared" ref="AK73" si="200">AJ73/AI73</f>
        <v>7.7442072106922487E-3</v>
      </c>
      <c r="AM73" s="21"/>
      <c r="AN73" s="21"/>
    </row>
    <row r="74" spans="1:40">
      <c r="A74" s="21">
        <v>4</v>
      </c>
      <c r="B74" s="21" t="s">
        <v>2</v>
      </c>
      <c r="C74" s="21" t="s">
        <v>34</v>
      </c>
      <c r="D74" s="18">
        <v>26.479318151053999</v>
      </c>
      <c r="E74" s="80"/>
      <c r="F74" s="81"/>
      <c r="G74" s="81"/>
      <c r="I74" s="21"/>
      <c r="J74" s="21"/>
      <c r="N74" s="32"/>
      <c r="P74" s="21">
        <v>4</v>
      </c>
      <c r="Q74" s="21" t="s">
        <v>2</v>
      </c>
      <c r="R74" s="21" t="s">
        <v>34</v>
      </c>
      <c r="S74" s="18">
        <v>27.607960436387199</v>
      </c>
      <c r="T74" s="80"/>
      <c r="U74" s="81"/>
      <c r="V74" s="81"/>
      <c r="X74" s="21"/>
      <c r="Y74" s="21"/>
      <c r="AE74" s="21">
        <v>4</v>
      </c>
      <c r="AF74" s="21" t="s">
        <v>2</v>
      </c>
      <c r="AG74" s="21" t="s">
        <v>34</v>
      </c>
      <c r="AH74" s="18">
        <v>28.907385095397899</v>
      </c>
      <c r="AI74" s="80"/>
      <c r="AJ74" s="81"/>
      <c r="AK74" s="81"/>
      <c r="AM74" s="21"/>
      <c r="AN74" s="21"/>
    </row>
    <row r="75" spans="1:40">
      <c r="A75" s="21">
        <v>4</v>
      </c>
      <c r="B75" s="21" t="s">
        <v>2</v>
      </c>
      <c r="C75" s="21" t="s">
        <v>34</v>
      </c>
      <c r="D75" s="18">
        <v>26.672925176623</v>
      </c>
      <c r="E75" s="80"/>
      <c r="F75" s="81"/>
      <c r="G75" s="81"/>
      <c r="I75" s="21"/>
      <c r="J75" s="21"/>
      <c r="N75" s="32"/>
      <c r="P75" s="21">
        <v>4</v>
      </c>
      <c r="Q75" s="21" t="s">
        <v>2</v>
      </c>
      <c r="R75" s="21" t="s">
        <v>34</v>
      </c>
      <c r="S75" s="18">
        <v>27.490431784232101</v>
      </c>
      <c r="T75" s="80"/>
      <c r="U75" s="81"/>
      <c r="V75" s="81"/>
      <c r="X75" s="21"/>
      <c r="Y75" s="21"/>
      <c r="AE75" s="21">
        <v>4</v>
      </c>
      <c r="AF75" s="21" t="s">
        <v>2</v>
      </c>
      <c r="AG75" s="21" t="s">
        <v>34</v>
      </c>
      <c r="AH75" s="18">
        <v>29.0603210042478</v>
      </c>
      <c r="AI75" s="80"/>
      <c r="AJ75" s="81"/>
      <c r="AK75" s="81"/>
      <c r="AM75" s="21"/>
      <c r="AN75" s="21"/>
    </row>
    <row r="76" spans="1:40">
      <c r="A76" s="21">
        <v>6</v>
      </c>
      <c r="B76" s="21" t="s">
        <v>23</v>
      </c>
      <c r="C76" s="21" t="s">
        <v>24</v>
      </c>
      <c r="D76" s="18"/>
      <c r="E76" s="80">
        <f t="shared" ref="E76" si="201">AVERAGE(D76:D78)</f>
        <v>18.39418652832445</v>
      </c>
      <c r="F76" s="81">
        <f t="shared" ref="F76" si="202">STDEV(D76:D78)</f>
        <v>0.18290208496406546</v>
      </c>
      <c r="G76" s="81">
        <f t="shared" ref="G76" si="203">F76/E76</f>
        <v>9.9434723401560631E-3</v>
      </c>
      <c r="I76" s="21"/>
      <c r="J76" s="21"/>
      <c r="N76" s="32"/>
      <c r="P76" s="21">
        <v>6</v>
      </c>
      <c r="Q76" s="21" t="s">
        <v>23</v>
      </c>
      <c r="R76" s="21" t="s">
        <v>24</v>
      </c>
      <c r="S76" s="18">
        <v>20.460277752644402</v>
      </c>
      <c r="T76" s="80">
        <f t="shared" ref="T76" si="204">AVERAGE(S76:S78)</f>
        <v>20.386293237939768</v>
      </c>
      <c r="U76" s="81">
        <f t="shared" ref="U76" si="205">STDEV(S76:S78)</f>
        <v>0.17844691278715746</v>
      </c>
      <c r="V76" s="81">
        <f t="shared" ref="V76" si="206">U76/T76</f>
        <v>8.75327901469896E-3</v>
      </c>
      <c r="X76" s="21"/>
      <c r="Y76" s="21"/>
      <c r="AE76" s="21">
        <v>6</v>
      </c>
      <c r="AF76" s="21" t="s">
        <v>23</v>
      </c>
      <c r="AG76" s="21" t="s">
        <v>24</v>
      </c>
      <c r="AH76" s="18">
        <v>21.111755690276301</v>
      </c>
      <c r="AI76" s="80">
        <f t="shared" ref="AI76" si="207">AVERAGE(AH76:AH78)</f>
        <v>21.042929692320836</v>
      </c>
      <c r="AJ76" s="81">
        <f t="shared" ref="AJ76" si="208">STDEV(AH76:AH78)</f>
        <v>6.0637603319844025E-2</v>
      </c>
      <c r="AK76" s="81">
        <f t="shared" ref="AK76" si="209">AJ76/AI76</f>
        <v>2.8816141196333707E-3</v>
      </c>
      <c r="AM76" s="21"/>
      <c r="AN76" s="21"/>
    </row>
    <row r="77" spans="1:40">
      <c r="A77" s="21">
        <v>6</v>
      </c>
      <c r="B77" s="21" t="s">
        <v>23</v>
      </c>
      <c r="C77" s="21" t="s">
        <v>24</v>
      </c>
      <c r="D77" s="18">
        <v>18.523517832895699</v>
      </c>
      <c r="E77" s="80"/>
      <c r="F77" s="81"/>
      <c r="G77" s="81"/>
      <c r="I77" s="21"/>
      <c r="J77" s="21"/>
      <c r="N77" s="32"/>
      <c r="P77" s="21">
        <v>6</v>
      </c>
      <c r="Q77" s="21" t="s">
        <v>23</v>
      </c>
      <c r="R77" s="21" t="s">
        <v>24</v>
      </c>
      <c r="S77" s="18">
        <v>20.515848329324101</v>
      </c>
      <c r="T77" s="80"/>
      <c r="U77" s="81"/>
      <c r="V77" s="81"/>
      <c r="X77" s="21"/>
      <c r="Y77" s="21"/>
      <c r="AE77" s="21">
        <v>6</v>
      </c>
      <c r="AF77" s="21" t="s">
        <v>23</v>
      </c>
      <c r="AG77" s="21" t="s">
        <v>24</v>
      </c>
      <c r="AH77" s="18">
        <v>21.019659199365101</v>
      </c>
      <c r="AI77" s="80"/>
      <c r="AJ77" s="81"/>
      <c r="AK77" s="81"/>
      <c r="AM77" s="21"/>
      <c r="AN77" s="21"/>
    </row>
    <row r="78" spans="1:40">
      <c r="A78" s="21">
        <v>6</v>
      </c>
      <c r="B78" s="21" t="s">
        <v>23</v>
      </c>
      <c r="C78" s="21" t="s">
        <v>24</v>
      </c>
      <c r="D78" s="18">
        <v>18.264855223753202</v>
      </c>
      <c r="E78" s="80"/>
      <c r="F78" s="81"/>
      <c r="G78" s="81"/>
      <c r="I78" s="21"/>
      <c r="J78" s="21"/>
      <c r="N78" s="32"/>
      <c r="P78" s="21">
        <v>6</v>
      </c>
      <c r="Q78" s="21" t="s">
        <v>23</v>
      </c>
      <c r="R78" s="21" t="s">
        <v>24</v>
      </c>
      <c r="S78" s="18">
        <v>20.182753631850801</v>
      </c>
      <c r="T78" s="80"/>
      <c r="U78" s="81"/>
      <c r="V78" s="81"/>
      <c r="X78" s="21"/>
      <c r="Y78" s="21"/>
      <c r="AE78" s="21">
        <v>6</v>
      </c>
      <c r="AF78" s="21" t="s">
        <v>23</v>
      </c>
      <c r="AG78" s="21" t="s">
        <v>24</v>
      </c>
      <c r="AH78" s="18">
        <v>20.9973741873211</v>
      </c>
      <c r="AI78" s="80"/>
      <c r="AJ78" s="81"/>
      <c r="AK78" s="81"/>
      <c r="AM78" s="21"/>
      <c r="AN78" s="21"/>
    </row>
    <row r="79" spans="1:40">
      <c r="A79" s="21">
        <v>6</v>
      </c>
      <c r="B79" s="21" t="s">
        <v>1</v>
      </c>
      <c r="C79" s="21" t="s">
        <v>24</v>
      </c>
      <c r="D79" s="18">
        <v>20.1654900025258</v>
      </c>
      <c r="E79" s="80">
        <f t="shared" ref="E79" si="210">AVERAGE(D79:D81)</f>
        <v>19.936542412107698</v>
      </c>
      <c r="F79" s="81">
        <f t="shared" ref="F79" si="211">STDEV(D79:D81)</f>
        <v>0.20535787309724485</v>
      </c>
      <c r="G79" s="81">
        <f t="shared" ref="G79" si="212">F79/E79</f>
        <v>1.0300576140651579E-2</v>
      </c>
      <c r="I79" s="21"/>
      <c r="J79" s="21"/>
      <c r="N79" s="32"/>
      <c r="P79" s="21">
        <v>6</v>
      </c>
      <c r="Q79" s="21" t="s">
        <v>1</v>
      </c>
      <c r="R79" s="21" t="s">
        <v>24</v>
      </c>
      <c r="S79" s="18">
        <v>22.049474937379699</v>
      </c>
      <c r="T79" s="80">
        <f t="shared" ref="T79" si="213">AVERAGE(S79:S81)</f>
        <v>21.872898236707631</v>
      </c>
      <c r="U79" s="81">
        <f t="shared" ref="U79" si="214">STDEV(S79:S81)</f>
        <v>0.15363334294315054</v>
      </c>
      <c r="V79" s="81">
        <f t="shared" ref="V79" si="215">U79/T79</f>
        <v>7.0239133964112412E-3</v>
      </c>
      <c r="X79" s="21"/>
      <c r="Y79" s="21"/>
      <c r="AE79" s="21">
        <v>6</v>
      </c>
      <c r="AF79" s="21" t="s">
        <v>1</v>
      </c>
      <c r="AG79" s="21" t="s">
        <v>24</v>
      </c>
      <c r="AH79" s="18">
        <v>22.7439522492955</v>
      </c>
      <c r="AI79" s="80">
        <f t="shared" ref="AI79" si="216">AVERAGE(AH79:AH81)</f>
        <v>22.648248514916599</v>
      </c>
      <c r="AJ79" s="81">
        <f t="shared" ref="AJ79" si="217">STDEV(AH79:AH81)</f>
        <v>8.661669928961524E-2</v>
      </c>
      <c r="AK79" s="81">
        <f t="shared" ref="AK79" si="218">AJ79/AI79</f>
        <v>3.8244325706938316E-3</v>
      </c>
      <c r="AM79" s="21"/>
      <c r="AN79" s="21"/>
    </row>
    <row r="80" spans="1:40">
      <c r="A80" s="21">
        <v>6</v>
      </c>
      <c r="B80" s="21" t="s">
        <v>1</v>
      </c>
      <c r="C80" s="21" t="s">
        <v>24</v>
      </c>
      <c r="D80" s="18">
        <v>19.768598001843898</v>
      </c>
      <c r="E80" s="80"/>
      <c r="F80" s="81"/>
      <c r="G80" s="81"/>
      <c r="I80" s="21"/>
      <c r="J80" s="21"/>
      <c r="N80" s="32"/>
      <c r="P80" s="21">
        <v>6</v>
      </c>
      <c r="Q80" s="21" t="s">
        <v>1</v>
      </c>
      <c r="R80" s="21" t="s">
        <v>24</v>
      </c>
      <c r="S80" s="18">
        <v>21.769821186337001</v>
      </c>
      <c r="T80" s="80"/>
      <c r="U80" s="81"/>
      <c r="V80" s="81"/>
      <c r="X80" s="21"/>
      <c r="Y80" s="21"/>
      <c r="AE80" s="21">
        <v>6</v>
      </c>
      <c r="AF80" s="21" t="s">
        <v>1</v>
      </c>
      <c r="AG80" s="21" t="s">
        <v>24</v>
      </c>
      <c r="AH80" s="18">
        <v>22.625557113050299</v>
      </c>
      <c r="AI80" s="80"/>
      <c r="AJ80" s="81"/>
      <c r="AK80" s="81"/>
      <c r="AM80" s="21"/>
      <c r="AN80" s="21"/>
    </row>
    <row r="81" spans="1:40">
      <c r="A81" s="21">
        <v>6</v>
      </c>
      <c r="B81" s="21" t="s">
        <v>1</v>
      </c>
      <c r="C81" s="21" t="s">
        <v>24</v>
      </c>
      <c r="D81" s="18">
        <v>19.8755392319534</v>
      </c>
      <c r="E81" s="80"/>
      <c r="F81" s="81"/>
      <c r="G81" s="81"/>
      <c r="I81" s="21"/>
      <c r="J81" s="21"/>
      <c r="N81" s="32"/>
      <c r="P81" s="21">
        <v>6</v>
      </c>
      <c r="Q81" s="21" t="s">
        <v>1</v>
      </c>
      <c r="R81" s="21" t="s">
        <v>24</v>
      </c>
      <c r="S81" s="18">
        <v>21.799398586406198</v>
      </c>
      <c r="T81" s="80"/>
      <c r="U81" s="81"/>
      <c r="V81" s="81"/>
      <c r="X81" s="21"/>
      <c r="Y81" s="21"/>
      <c r="AE81" s="21">
        <v>6</v>
      </c>
      <c r="AF81" s="21" t="s">
        <v>1</v>
      </c>
      <c r="AG81" s="21" t="s">
        <v>24</v>
      </c>
      <c r="AH81" s="18">
        <v>22.575236182404002</v>
      </c>
      <c r="AI81" s="80"/>
      <c r="AJ81" s="81"/>
      <c r="AK81" s="81"/>
      <c r="AM81" s="21"/>
      <c r="AN81" s="21"/>
    </row>
    <row r="82" spans="1:40">
      <c r="A82" s="21">
        <v>6</v>
      </c>
      <c r="B82" s="21" t="s">
        <v>2</v>
      </c>
      <c r="C82" s="21" t="s">
        <v>24</v>
      </c>
      <c r="D82" s="18">
        <v>19.1767511107589</v>
      </c>
      <c r="E82" s="80">
        <f t="shared" ref="E82" si="219">AVERAGE(D82:D84)</f>
        <v>19.125949670008804</v>
      </c>
      <c r="F82" s="81">
        <f t="shared" ref="F82" si="220">STDEV(D82:D84)</f>
        <v>8.6687247363359199E-2</v>
      </c>
      <c r="G82" s="81">
        <f t="shared" ref="G82" si="221">F82/E82</f>
        <v>4.5324414661245573E-3</v>
      </c>
      <c r="I82" s="21"/>
      <c r="J82" s="21"/>
      <c r="N82" s="32"/>
      <c r="P82" s="21">
        <v>6</v>
      </c>
      <c r="Q82" s="21" t="s">
        <v>2</v>
      </c>
      <c r="R82" s="21" t="s">
        <v>24</v>
      </c>
      <c r="S82" s="18">
        <v>21.007996860253801</v>
      </c>
      <c r="T82" s="80">
        <f t="shared" ref="T82" si="222">AVERAGE(S82:S84)</f>
        <v>21.072563978470566</v>
      </c>
      <c r="U82" s="81">
        <f t="shared" ref="U82" si="223">STDEV(S82:S84)</f>
        <v>5.7465113667988565E-2</v>
      </c>
      <c r="V82" s="81">
        <f t="shared" ref="V82" si="224">U82/T82</f>
        <v>2.7270109952780104E-3</v>
      </c>
      <c r="X82" s="21"/>
      <c r="Y82" s="21"/>
      <c r="AE82" s="21">
        <v>6</v>
      </c>
      <c r="AF82" s="21" t="s">
        <v>2</v>
      </c>
      <c r="AG82" s="21" t="s">
        <v>24</v>
      </c>
      <c r="AH82" s="18">
        <v>21.788749467601701</v>
      </c>
      <c r="AI82" s="80">
        <f t="shared" ref="AI82" si="225">AVERAGE(AH82:AH84)</f>
        <v>21.781103779216664</v>
      </c>
      <c r="AJ82" s="81">
        <f t="shared" ref="AJ82" si="226">STDEV(AH82:AH84)</f>
        <v>1.9712738069183354E-2</v>
      </c>
      <c r="AK82" s="81">
        <f t="shared" ref="AK82" si="227">AJ82/AI82</f>
        <v>9.0503852646774835E-4</v>
      </c>
      <c r="AM82" s="21"/>
      <c r="AN82" s="21"/>
    </row>
    <row r="83" spans="1:40">
      <c r="A83" s="21">
        <v>6</v>
      </c>
      <c r="B83" s="21" t="s">
        <v>2</v>
      </c>
      <c r="C83" s="21" t="s">
        <v>24</v>
      </c>
      <c r="D83" s="18">
        <v>19.025855649608101</v>
      </c>
      <c r="E83" s="80"/>
      <c r="F83" s="81"/>
      <c r="G83" s="81"/>
      <c r="I83" s="21"/>
      <c r="J83" s="21"/>
      <c r="N83" s="32"/>
      <c r="P83" s="21">
        <v>6</v>
      </c>
      <c r="Q83" s="21" t="s">
        <v>2</v>
      </c>
      <c r="R83" s="21" t="s">
        <v>24</v>
      </c>
      <c r="S83" s="18">
        <v>21.118097244095001</v>
      </c>
      <c r="T83" s="80"/>
      <c r="U83" s="81"/>
      <c r="V83" s="81"/>
      <c r="X83" s="21"/>
      <c r="Y83" s="21"/>
      <c r="AE83" s="21">
        <v>6</v>
      </c>
      <c r="AF83" s="21" t="s">
        <v>2</v>
      </c>
      <c r="AG83" s="21" t="s">
        <v>24</v>
      </c>
      <c r="AH83" s="18">
        <v>21.795848369661801</v>
      </c>
      <c r="AI83" s="80"/>
      <c r="AJ83" s="81"/>
      <c r="AK83" s="81"/>
      <c r="AM83" s="21"/>
      <c r="AN83" s="21"/>
    </row>
    <row r="84" spans="1:40">
      <c r="A84" s="21">
        <v>6</v>
      </c>
      <c r="B84" s="21" t="s">
        <v>2</v>
      </c>
      <c r="C84" s="21" t="s">
        <v>24</v>
      </c>
      <c r="D84" s="18">
        <v>19.175242249659401</v>
      </c>
      <c r="E84" s="80"/>
      <c r="F84" s="81"/>
      <c r="G84" s="81"/>
      <c r="I84" s="21"/>
      <c r="J84" s="21"/>
      <c r="N84" s="32"/>
      <c r="P84" s="21">
        <v>6</v>
      </c>
      <c r="Q84" s="21" t="s">
        <v>2</v>
      </c>
      <c r="R84" s="21" t="s">
        <v>24</v>
      </c>
      <c r="S84" s="18">
        <v>21.091597831062899</v>
      </c>
      <c r="T84" s="80"/>
      <c r="U84" s="81"/>
      <c r="V84" s="81"/>
      <c r="X84" s="21"/>
      <c r="Y84" s="21"/>
      <c r="AE84" s="21">
        <v>6</v>
      </c>
      <c r="AF84" s="21" t="s">
        <v>2</v>
      </c>
      <c r="AG84" s="21" t="s">
        <v>24</v>
      </c>
      <c r="AH84" s="18">
        <v>21.758713500386499</v>
      </c>
      <c r="AI84" s="80"/>
      <c r="AJ84" s="81"/>
      <c r="AK84" s="81"/>
      <c r="AM84" s="21"/>
      <c r="AN84" s="21"/>
    </row>
    <row r="85" spans="1:40">
      <c r="A85" s="21">
        <v>6</v>
      </c>
      <c r="B85" s="21" t="s">
        <v>23</v>
      </c>
      <c r="C85" s="21" t="s">
        <v>34</v>
      </c>
      <c r="D85" s="18">
        <v>18.279150369755801</v>
      </c>
      <c r="E85" s="80">
        <f t="shared" ref="E85" si="228">AVERAGE(D85:D87)</f>
        <v>18.164554680492632</v>
      </c>
      <c r="F85" s="81">
        <f t="shared" ref="F85" si="229">STDEV(D85:D87)</f>
        <v>0.10182603128847097</v>
      </c>
      <c r="G85" s="81">
        <f t="shared" ref="G85" si="230">F85/E85</f>
        <v>5.6057543429800941E-3</v>
      </c>
      <c r="I85" s="21"/>
      <c r="J85" s="21"/>
      <c r="N85" s="32"/>
      <c r="P85" s="21">
        <v>6</v>
      </c>
      <c r="Q85" s="21" t="s">
        <v>23</v>
      </c>
      <c r="R85" s="21" t="s">
        <v>34</v>
      </c>
      <c r="S85" s="18">
        <v>20.045015110454099</v>
      </c>
      <c r="T85" s="80">
        <f t="shared" ref="T85" si="231">AVERAGE(S85:S87)</f>
        <v>20.082073452604966</v>
      </c>
      <c r="U85" s="81">
        <f t="shared" ref="U85" si="232">STDEV(S85:S87)</f>
        <v>3.3260767091019279E-2</v>
      </c>
      <c r="V85" s="81">
        <f t="shared" ref="V85" si="233">U85/T85</f>
        <v>1.6562416808959947E-3</v>
      </c>
      <c r="X85" s="21"/>
      <c r="Y85" s="21"/>
      <c r="AE85" s="21">
        <v>6</v>
      </c>
      <c r="AF85" s="21" t="s">
        <v>23</v>
      </c>
      <c r="AG85" s="21" t="s">
        <v>34</v>
      </c>
      <c r="AH85" s="18">
        <v>20.859077257351501</v>
      </c>
      <c r="AI85" s="80">
        <f t="shared" ref="AI85" si="234">AVERAGE(AH85:AH87)</f>
        <v>20.742023186502902</v>
      </c>
      <c r="AJ85" s="81">
        <f t="shared" ref="AJ85" si="235">STDEV(AH85:AH87)</f>
        <v>0.10921599189961151</v>
      </c>
      <c r="AK85" s="81">
        <f t="shared" ref="AK85" si="236">AJ85/AI85</f>
        <v>5.2654454639063245E-3</v>
      </c>
      <c r="AM85" s="21"/>
      <c r="AN85" s="21"/>
    </row>
    <row r="86" spans="1:40">
      <c r="A86" s="21">
        <v>6</v>
      </c>
      <c r="B86" s="21" t="s">
        <v>23</v>
      </c>
      <c r="C86" s="21" t="s">
        <v>34</v>
      </c>
      <c r="D86" s="18">
        <v>18.0844662314442</v>
      </c>
      <c r="E86" s="80"/>
      <c r="F86" s="81"/>
      <c r="G86" s="81"/>
      <c r="I86" s="21"/>
      <c r="J86" s="21"/>
      <c r="N86" s="32"/>
      <c r="P86" s="21">
        <v>6</v>
      </c>
      <c r="Q86" s="21" t="s">
        <v>23</v>
      </c>
      <c r="R86" s="21" t="s">
        <v>34</v>
      </c>
      <c r="S86" s="18">
        <v>20.091868318599001</v>
      </c>
      <c r="T86" s="80"/>
      <c r="U86" s="81"/>
      <c r="V86" s="81"/>
      <c r="X86" s="21"/>
      <c r="Y86" s="21"/>
      <c r="AE86" s="21">
        <v>6</v>
      </c>
      <c r="AF86" s="21" t="s">
        <v>23</v>
      </c>
      <c r="AG86" s="21" t="s">
        <v>34</v>
      </c>
      <c r="AH86" s="18">
        <v>20.724139616235298</v>
      </c>
      <c r="AI86" s="80"/>
      <c r="AJ86" s="81"/>
      <c r="AK86" s="81"/>
      <c r="AM86" s="21"/>
      <c r="AN86" s="21"/>
    </row>
    <row r="87" spans="1:40">
      <c r="A87" s="21">
        <v>6</v>
      </c>
      <c r="B87" s="21" t="s">
        <v>23</v>
      </c>
      <c r="C87" s="21" t="s">
        <v>34</v>
      </c>
      <c r="D87" s="18">
        <v>18.130047440277899</v>
      </c>
      <c r="E87" s="80"/>
      <c r="F87" s="81"/>
      <c r="G87" s="81"/>
      <c r="I87" s="21"/>
      <c r="J87" s="21"/>
      <c r="N87" s="32"/>
      <c r="P87" s="21">
        <v>6</v>
      </c>
      <c r="Q87" s="21" t="s">
        <v>23</v>
      </c>
      <c r="R87" s="21" t="s">
        <v>34</v>
      </c>
      <c r="S87" s="18">
        <v>20.109336928761799</v>
      </c>
      <c r="T87" s="80"/>
      <c r="U87" s="81"/>
      <c r="V87" s="81"/>
      <c r="X87" s="21"/>
      <c r="Y87" s="21"/>
      <c r="AE87" s="21">
        <v>6</v>
      </c>
      <c r="AF87" s="21" t="s">
        <v>23</v>
      </c>
      <c r="AG87" s="21" t="s">
        <v>34</v>
      </c>
      <c r="AH87" s="18">
        <v>20.642852685921898</v>
      </c>
      <c r="AI87" s="80"/>
      <c r="AJ87" s="81"/>
      <c r="AK87" s="81"/>
      <c r="AM87" s="21"/>
      <c r="AN87" s="21"/>
    </row>
    <row r="88" spans="1:40">
      <c r="A88" s="21">
        <v>6</v>
      </c>
      <c r="B88" s="21" t="s">
        <v>1</v>
      </c>
      <c r="C88" s="21" t="s">
        <v>34</v>
      </c>
      <c r="D88" s="18">
        <v>24.874394458306298</v>
      </c>
      <c r="E88" s="80">
        <f t="shared" ref="E88" si="237">AVERAGE(D88:D90)</f>
        <v>25.023376801133765</v>
      </c>
      <c r="F88" s="81">
        <f t="shared" ref="F88" si="238">STDEV(D88:D90)</f>
        <v>0.14733209387841278</v>
      </c>
      <c r="G88" s="81">
        <f t="shared" ref="G88" si="239">F88/E88</f>
        <v>5.8877782582779726E-3</v>
      </c>
      <c r="I88" s="21"/>
      <c r="J88" s="21"/>
      <c r="N88" s="32"/>
      <c r="P88" s="21">
        <v>6</v>
      </c>
      <c r="Q88" s="21" t="s">
        <v>1</v>
      </c>
      <c r="R88" s="21" t="s">
        <v>34</v>
      </c>
      <c r="S88" s="18">
        <v>27.189864716957398</v>
      </c>
      <c r="T88" s="80">
        <f t="shared" ref="T88" si="240">AVERAGE(S88:S90)</f>
        <v>27.298580321956564</v>
      </c>
      <c r="U88" s="81">
        <f t="shared" ref="U88" si="241">STDEV(S88:S90)</f>
        <v>9.7901192490611091E-2</v>
      </c>
      <c r="V88" s="81">
        <f t="shared" ref="V88" si="242">U88/T88</f>
        <v>3.5863107654674638E-3</v>
      </c>
      <c r="X88" s="21"/>
      <c r="Y88" s="21"/>
      <c r="AE88" s="21">
        <v>6</v>
      </c>
      <c r="AF88" s="21" t="s">
        <v>1</v>
      </c>
      <c r="AG88" s="21" t="s">
        <v>34</v>
      </c>
      <c r="AH88" s="18">
        <v>27.758691272754501</v>
      </c>
      <c r="AI88" s="80">
        <f t="shared" ref="AI88" si="243">AVERAGE(AH88:AH90)</f>
        <v>27.983399351375567</v>
      </c>
      <c r="AJ88" s="81">
        <f t="shared" ref="AJ88" si="244">STDEV(AH88:AH90)</f>
        <v>0.19769740083308959</v>
      </c>
      <c r="AK88" s="81">
        <f t="shared" ref="AK88" si="245">AJ88/AI88</f>
        <v>7.0648100450802264E-3</v>
      </c>
      <c r="AM88" s="21"/>
      <c r="AN88" s="21"/>
    </row>
    <row r="89" spans="1:40">
      <c r="A89" s="21">
        <v>6</v>
      </c>
      <c r="B89" s="21" t="s">
        <v>1</v>
      </c>
      <c r="C89" s="21" t="s">
        <v>34</v>
      </c>
      <c r="D89" s="18">
        <v>25.026734703039999</v>
      </c>
      <c r="E89" s="80"/>
      <c r="F89" s="81"/>
      <c r="G89" s="81"/>
      <c r="I89" s="21"/>
      <c r="J89" s="21"/>
      <c r="N89" s="32"/>
      <c r="P89" s="21">
        <v>6</v>
      </c>
      <c r="Q89" s="21" t="s">
        <v>1</v>
      </c>
      <c r="R89" s="21" t="s">
        <v>34</v>
      </c>
      <c r="S89" s="18">
        <v>27.3797771149985</v>
      </c>
      <c r="T89" s="80"/>
      <c r="U89" s="81"/>
      <c r="V89" s="81"/>
      <c r="X89" s="21"/>
      <c r="Y89" s="21"/>
      <c r="AE89" s="21">
        <v>6</v>
      </c>
      <c r="AF89" s="21" t="s">
        <v>1</v>
      </c>
      <c r="AG89" s="21" t="s">
        <v>34</v>
      </c>
      <c r="AH89" s="18">
        <v>28.0609112918977</v>
      </c>
      <c r="AI89" s="80"/>
      <c r="AJ89" s="81"/>
      <c r="AK89" s="81"/>
      <c r="AM89" s="21"/>
      <c r="AN89" s="21"/>
    </row>
    <row r="90" spans="1:40">
      <c r="A90" s="21">
        <v>6</v>
      </c>
      <c r="B90" s="21" t="s">
        <v>1</v>
      </c>
      <c r="C90" s="21" t="s">
        <v>34</v>
      </c>
      <c r="D90" s="18">
        <v>25.169001242055</v>
      </c>
      <c r="E90" s="80"/>
      <c r="F90" s="81"/>
      <c r="G90" s="81"/>
      <c r="I90" s="21"/>
      <c r="J90" s="21"/>
      <c r="N90" s="32"/>
      <c r="P90" s="21">
        <v>6</v>
      </c>
      <c r="Q90" s="21" t="s">
        <v>1</v>
      </c>
      <c r="R90" s="21" t="s">
        <v>34</v>
      </c>
      <c r="S90" s="18">
        <v>27.3260991339138</v>
      </c>
      <c r="T90" s="80"/>
      <c r="U90" s="81"/>
      <c r="V90" s="81"/>
      <c r="X90" s="21"/>
      <c r="Y90" s="21"/>
      <c r="AE90" s="21">
        <v>6</v>
      </c>
      <c r="AF90" s="21" t="s">
        <v>1</v>
      </c>
      <c r="AG90" s="21" t="s">
        <v>34</v>
      </c>
      <c r="AH90" s="18">
        <v>28.130595489474501</v>
      </c>
      <c r="AI90" s="80"/>
      <c r="AJ90" s="81"/>
      <c r="AK90" s="81"/>
      <c r="AM90" s="21"/>
      <c r="AN90" s="21"/>
    </row>
    <row r="91" spans="1:40">
      <c r="A91" s="21">
        <v>6</v>
      </c>
      <c r="B91" s="21" t="s">
        <v>2</v>
      </c>
      <c r="C91" s="21" t="s">
        <v>34</v>
      </c>
      <c r="D91" s="18">
        <v>25.7899778166089</v>
      </c>
      <c r="E91" s="80">
        <f>AVERAGE(D91:D93)</f>
        <v>25.8748506420159</v>
      </c>
      <c r="F91" s="81">
        <f t="shared" ref="F91" si="246">STDEV(D91:D93)</f>
        <v>0.15009126831130365</v>
      </c>
      <c r="G91" s="81">
        <f t="shared" ref="G91" si="247">F91/E91</f>
        <v>5.8006622101069681E-3</v>
      </c>
      <c r="I91" s="21"/>
      <c r="J91" s="21"/>
      <c r="N91" s="32"/>
      <c r="P91" s="21">
        <v>6</v>
      </c>
      <c r="Q91" s="21" t="s">
        <v>2</v>
      </c>
      <c r="R91" s="21" t="s">
        <v>34</v>
      </c>
      <c r="S91" s="18">
        <v>28.039581082861002</v>
      </c>
      <c r="T91" s="80">
        <f>AVERAGE(S91:S93)</f>
        <v>27.987520862288701</v>
      </c>
      <c r="U91" s="81">
        <f t="shared" ref="U91" si="248">STDEV(S91:S93)</f>
        <v>4.5174667170044175E-2</v>
      </c>
      <c r="V91" s="81">
        <f t="shared" ref="V91" si="249">U91/T91</f>
        <v>1.6141003482346304E-3</v>
      </c>
      <c r="X91" s="21"/>
      <c r="Y91" s="21"/>
      <c r="AE91" s="21">
        <v>6</v>
      </c>
      <c r="AF91" s="21" t="s">
        <v>2</v>
      </c>
      <c r="AG91" s="21" t="s">
        <v>34</v>
      </c>
      <c r="AH91" s="18">
        <v>28.449520956761798</v>
      </c>
      <c r="AI91" s="80">
        <f>AVERAGE(AH91:AH93)</f>
        <v>28.526900809892833</v>
      </c>
      <c r="AJ91" s="81">
        <f t="shared" ref="AJ91" si="250">STDEV(AH91:AH93)</f>
        <v>0.18134278474465435</v>
      </c>
      <c r="AK91" s="81">
        <f t="shared" ref="AK91" si="251">AJ91/AI91</f>
        <v>6.3569045215653621E-3</v>
      </c>
      <c r="AM91" s="21"/>
      <c r="AN91" s="21"/>
    </row>
    <row r="92" spans="1:40">
      <c r="A92" s="21">
        <v>6</v>
      </c>
      <c r="B92" s="21" t="s">
        <v>2</v>
      </c>
      <c r="C92" s="21" t="s">
        <v>34</v>
      </c>
      <c r="D92" s="18">
        <v>25.786425137211399</v>
      </c>
      <c r="E92" s="80"/>
      <c r="F92" s="81"/>
      <c r="G92" s="81"/>
      <c r="I92" s="21"/>
      <c r="J92" s="21"/>
      <c r="N92" s="32"/>
      <c r="P92" s="21">
        <v>6</v>
      </c>
      <c r="Q92" s="21" t="s">
        <v>2</v>
      </c>
      <c r="R92" s="21" t="s">
        <v>34</v>
      </c>
      <c r="S92" s="18">
        <v>27.964328115108799</v>
      </c>
      <c r="T92" s="80"/>
      <c r="U92" s="81"/>
      <c r="V92" s="81"/>
      <c r="X92" s="21"/>
      <c r="Y92" s="21"/>
      <c r="AE92" s="21">
        <v>6</v>
      </c>
      <c r="AF92" s="21" t="s">
        <v>2</v>
      </c>
      <c r="AG92" s="21" t="s">
        <v>34</v>
      </c>
      <c r="AH92" s="18">
        <v>28.397084136213699</v>
      </c>
      <c r="AI92" s="80"/>
      <c r="AJ92" s="81"/>
      <c r="AK92" s="81"/>
      <c r="AM92" s="21"/>
      <c r="AN92" s="21"/>
    </row>
    <row r="93" spans="1:40">
      <c r="A93" s="21">
        <v>6</v>
      </c>
      <c r="B93" s="21" t="s">
        <v>2</v>
      </c>
      <c r="C93" s="21" t="s">
        <v>34</v>
      </c>
      <c r="D93" s="18">
        <v>26.048148972227398</v>
      </c>
      <c r="E93" s="80"/>
      <c r="F93" s="81"/>
      <c r="G93" s="81"/>
      <c r="I93" s="21"/>
      <c r="J93" s="21"/>
      <c r="N93" s="32"/>
      <c r="P93" s="21">
        <v>6</v>
      </c>
      <c r="Q93" s="21" t="s">
        <v>2</v>
      </c>
      <c r="R93" s="21" t="s">
        <v>34</v>
      </c>
      <c r="S93" s="18">
        <v>27.958653388896298</v>
      </c>
      <c r="T93" s="80"/>
      <c r="U93" s="81"/>
      <c r="V93" s="81"/>
      <c r="X93" s="21"/>
      <c r="Y93" s="21"/>
      <c r="AE93" s="21">
        <v>6</v>
      </c>
      <c r="AF93" s="21" t="s">
        <v>2</v>
      </c>
      <c r="AG93" s="21" t="s">
        <v>34</v>
      </c>
      <c r="AH93" s="18">
        <v>28.734097336703002</v>
      </c>
      <c r="AI93" s="80"/>
      <c r="AJ93" s="81"/>
      <c r="AK93" s="81"/>
      <c r="AM93" s="21"/>
      <c r="AN93" s="21"/>
    </row>
    <row r="94" spans="1:40">
      <c r="N94" s="32"/>
    </row>
    <row r="95" spans="1:40">
      <c r="N95" s="32"/>
    </row>
  </sheetData>
  <mergeCells count="282">
    <mergeCell ref="AI88:AI90"/>
    <mergeCell ref="AJ88:AJ90"/>
    <mergeCell ref="AK88:AK90"/>
    <mergeCell ref="AI91:AI93"/>
    <mergeCell ref="AJ91:AJ93"/>
    <mergeCell ref="AK91:AK93"/>
    <mergeCell ref="AI82:AI84"/>
    <mergeCell ref="AJ82:AJ84"/>
    <mergeCell ref="AK82:AK84"/>
    <mergeCell ref="AI85:AI87"/>
    <mergeCell ref="AJ85:AJ87"/>
    <mergeCell ref="AK85:AK87"/>
    <mergeCell ref="AI76:AI78"/>
    <mergeCell ref="AJ76:AJ78"/>
    <mergeCell ref="AK76:AK78"/>
    <mergeCell ref="AI79:AI81"/>
    <mergeCell ref="AJ79:AJ81"/>
    <mergeCell ref="AK79:AK81"/>
    <mergeCell ref="AI70:AI72"/>
    <mergeCell ref="AJ70:AJ72"/>
    <mergeCell ref="AK70:AK72"/>
    <mergeCell ref="AI73:AI75"/>
    <mergeCell ref="AJ73:AJ75"/>
    <mergeCell ref="AK73:AK75"/>
    <mergeCell ref="AI64:AI66"/>
    <mergeCell ref="AJ64:AJ66"/>
    <mergeCell ref="AK64:AK66"/>
    <mergeCell ref="AI67:AI69"/>
    <mergeCell ref="AJ67:AJ69"/>
    <mergeCell ref="AK67:AK69"/>
    <mergeCell ref="AI58:AI60"/>
    <mergeCell ref="AJ58:AJ60"/>
    <mergeCell ref="AK58:AK60"/>
    <mergeCell ref="AI61:AI63"/>
    <mergeCell ref="AJ61:AJ63"/>
    <mergeCell ref="AK61:AK63"/>
    <mergeCell ref="AI52:AI54"/>
    <mergeCell ref="AJ52:AJ54"/>
    <mergeCell ref="AK52:AK54"/>
    <mergeCell ref="AI55:AI57"/>
    <mergeCell ref="AJ55:AJ57"/>
    <mergeCell ref="AK55:AK57"/>
    <mergeCell ref="AI46:AI48"/>
    <mergeCell ref="AJ46:AJ48"/>
    <mergeCell ref="AK46:AK48"/>
    <mergeCell ref="AI49:AI51"/>
    <mergeCell ref="AJ49:AJ51"/>
    <mergeCell ref="AK49:AK51"/>
    <mergeCell ref="AI40:AI42"/>
    <mergeCell ref="AJ40:AJ42"/>
    <mergeCell ref="AK40:AK42"/>
    <mergeCell ref="AI43:AI45"/>
    <mergeCell ref="AJ43:AJ45"/>
    <mergeCell ref="AK43:AK45"/>
    <mergeCell ref="AI34:AI36"/>
    <mergeCell ref="AJ34:AJ36"/>
    <mergeCell ref="AK34:AK36"/>
    <mergeCell ref="AI37:AI39"/>
    <mergeCell ref="AJ37:AJ39"/>
    <mergeCell ref="AK37:AK39"/>
    <mergeCell ref="AI28:AI30"/>
    <mergeCell ref="AJ28:AJ30"/>
    <mergeCell ref="AK28:AK30"/>
    <mergeCell ref="AI31:AI33"/>
    <mergeCell ref="AJ31:AJ33"/>
    <mergeCell ref="AK31:AK33"/>
    <mergeCell ref="AM20:AN20"/>
    <mergeCell ref="AI22:AI24"/>
    <mergeCell ref="AJ22:AJ24"/>
    <mergeCell ref="AK22:AK24"/>
    <mergeCell ref="AI25:AI27"/>
    <mergeCell ref="AJ25:AJ27"/>
    <mergeCell ref="AK25:AK27"/>
    <mergeCell ref="AI16:AI18"/>
    <mergeCell ref="AJ16:AJ18"/>
    <mergeCell ref="AK16:AK18"/>
    <mergeCell ref="AI19:AI21"/>
    <mergeCell ref="AJ19:AJ21"/>
    <mergeCell ref="AK19:AK21"/>
    <mergeCell ref="AI10:AI12"/>
    <mergeCell ref="AJ10:AJ12"/>
    <mergeCell ref="AK10:AK12"/>
    <mergeCell ref="AI13:AI15"/>
    <mergeCell ref="AJ13:AJ15"/>
    <mergeCell ref="AK13:AK15"/>
    <mergeCell ref="AM3:AN3"/>
    <mergeCell ref="AI4:AI6"/>
    <mergeCell ref="AJ4:AJ6"/>
    <mergeCell ref="AK4:AK6"/>
    <mergeCell ref="AP5:AQ5"/>
    <mergeCell ref="AI7:AI9"/>
    <mergeCell ref="AJ7:AJ9"/>
    <mergeCell ref="AK7:AK9"/>
    <mergeCell ref="AM8:AN8"/>
    <mergeCell ref="T88:T90"/>
    <mergeCell ref="U88:U90"/>
    <mergeCell ref="V88:V90"/>
    <mergeCell ref="T91:T93"/>
    <mergeCell ref="U91:U93"/>
    <mergeCell ref="V91:V93"/>
    <mergeCell ref="T82:T84"/>
    <mergeCell ref="U82:U84"/>
    <mergeCell ref="V82:V84"/>
    <mergeCell ref="T85:T87"/>
    <mergeCell ref="U85:U87"/>
    <mergeCell ref="V85:V87"/>
    <mergeCell ref="T76:T78"/>
    <mergeCell ref="U76:U78"/>
    <mergeCell ref="V76:V78"/>
    <mergeCell ref="T79:T81"/>
    <mergeCell ref="U79:U81"/>
    <mergeCell ref="V79:V81"/>
    <mergeCell ref="T70:T72"/>
    <mergeCell ref="U70:U72"/>
    <mergeCell ref="V70:V72"/>
    <mergeCell ref="T73:T75"/>
    <mergeCell ref="U73:U75"/>
    <mergeCell ref="V73:V75"/>
    <mergeCell ref="T64:T66"/>
    <mergeCell ref="U64:U66"/>
    <mergeCell ref="V64:V66"/>
    <mergeCell ref="T67:T69"/>
    <mergeCell ref="U67:U69"/>
    <mergeCell ref="V67:V69"/>
    <mergeCell ref="T58:T60"/>
    <mergeCell ref="U58:U60"/>
    <mergeCell ref="V58:V60"/>
    <mergeCell ref="T61:T63"/>
    <mergeCell ref="U61:U63"/>
    <mergeCell ref="V61:V63"/>
    <mergeCell ref="T52:T54"/>
    <mergeCell ref="U52:U54"/>
    <mergeCell ref="V52:V54"/>
    <mergeCell ref="T55:T57"/>
    <mergeCell ref="U55:U57"/>
    <mergeCell ref="V55:V57"/>
    <mergeCell ref="T46:T48"/>
    <mergeCell ref="U46:U48"/>
    <mergeCell ref="V46:V48"/>
    <mergeCell ref="T49:T51"/>
    <mergeCell ref="U49:U51"/>
    <mergeCell ref="V49:V51"/>
    <mergeCell ref="T40:T42"/>
    <mergeCell ref="U40:U42"/>
    <mergeCell ref="V40:V42"/>
    <mergeCell ref="T43:T45"/>
    <mergeCell ref="U43:U45"/>
    <mergeCell ref="V43:V45"/>
    <mergeCell ref="T34:T36"/>
    <mergeCell ref="U34:U36"/>
    <mergeCell ref="V34:V36"/>
    <mergeCell ref="T37:T39"/>
    <mergeCell ref="U37:U39"/>
    <mergeCell ref="V37:V39"/>
    <mergeCell ref="T28:T30"/>
    <mergeCell ref="U28:U30"/>
    <mergeCell ref="V28:V30"/>
    <mergeCell ref="T31:T33"/>
    <mergeCell ref="U31:U33"/>
    <mergeCell ref="V31:V33"/>
    <mergeCell ref="X20:Y20"/>
    <mergeCell ref="T22:T24"/>
    <mergeCell ref="U22:U24"/>
    <mergeCell ref="V22:V24"/>
    <mergeCell ref="T25:T27"/>
    <mergeCell ref="U25:U27"/>
    <mergeCell ref="V25:V27"/>
    <mergeCell ref="T16:T18"/>
    <mergeCell ref="U16:U18"/>
    <mergeCell ref="V16:V18"/>
    <mergeCell ref="T19:T21"/>
    <mergeCell ref="U19:U21"/>
    <mergeCell ref="V19:V21"/>
    <mergeCell ref="T10:T12"/>
    <mergeCell ref="U10:U12"/>
    <mergeCell ref="V10:V12"/>
    <mergeCell ref="T13:T15"/>
    <mergeCell ref="U13:U15"/>
    <mergeCell ref="V13:V15"/>
    <mergeCell ref="X3:Y3"/>
    <mergeCell ref="T4:T6"/>
    <mergeCell ref="U4:U6"/>
    <mergeCell ref="V4:V6"/>
    <mergeCell ref="AA5:AB5"/>
    <mergeCell ref="T7:T9"/>
    <mergeCell ref="U7:U9"/>
    <mergeCell ref="V7:V9"/>
    <mergeCell ref="X8:Y8"/>
    <mergeCell ref="E88:E90"/>
    <mergeCell ref="F88:F90"/>
    <mergeCell ref="G88:G90"/>
    <mergeCell ref="E91:E93"/>
    <mergeCell ref="F91:F93"/>
    <mergeCell ref="G91:G93"/>
    <mergeCell ref="E82:E84"/>
    <mergeCell ref="F82:F84"/>
    <mergeCell ref="G82:G84"/>
    <mergeCell ref="E85:E87"/>
    <mergeCell ref="F85:F87"/>
    <mergeCell ref="G85:G87"/>
    <mergeCell ref="E76:E78"/>
    <mergeCell ref="F76:F78"/>
    <mergeCell ref="G76:G78"/>
    <mergeCell ref="E79:E81"/>
    <mergeCell ref="F79:F81"/>
    <mergeCell ref="G79:G81"/>
    <mergeCell ref="E70:E72"/>
    <mergeCell ref="F70:F72"/>
    <mergeCell ref="G70:G72"/>
    <mergeCell ref="E73:E75"/>
    <mergeCell ref="F73:F75"/>
    <mergeCell ref="G73:G75"/>
    <mergeCell ref="E64:E66"/>
    <mergeCell ref="F64:F66"/>
    <mergeCell ref="G64:G66"/>
    <mergeCell ref="E67:E69"/>
    <mergeCell ref="F67:F69"/>
    <mergeCell ref="G67:G69"/>
    <mergeCell ref="E58:E60"/>
    <mergeCell ref="F58:F60"/>
    <mergeCell ref="G58:G60"/>
    <mergeCell ref="E61:E63"/>
    <mergeCell ref="F61:F63"/>
    <mergeCell ref="G61:G63"/>
    <mergeCell ref="E52:E54"/>
    <mergeCell ref="F52:F54"/>
    <mergeCell ref="G52:G54"/>
    <mergeCell ref="E55:E57"/>
    <mergeCell ref="F55:F57"/>
    <mergeCell ref="G55:G57"/>
    <mergeCell ref="E46:E48"/>
    <mergeCell ref="F46:F48"/>
    <mergeCell ref="G46:G48"/>
    <mergeCell ref="E49:E51"/>
    <mergeCell ref="F49:F51"/>
    <mergeCell ref="G49:G51"/>
    <mergeCell ref="E40:E42"/>
    <mergeCell ref="F40:F42"/>
    <mergeCell ref="G40:G42"/>
    <mergeCell ref="E43:E45"/>
    <mergeCell ref="F43:F45"/>
    <mergeCell ref="G43:G45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I20:J20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E10:E12"/>
    <mergeCell ref="F10:F12"/>
    <mergeCell ref="G10:G12"/>
    <mergeCell ref="E13:E15"/>
    <mergeCell ref="F13:F15"/>
    <mergeCell ref="G13:G15"/>
    <mergeCell ref="I3:J3"/>
    <mergeCell ref="E4:E6"/>
    <mergeCell ref="F4:F6"/>
    <mergeCell ref="G4:G6"/>
    <mergeCell ref="L5:M5"/>
    <mergeCell ref="E7:E9"/>
    <mergeCell ref="F7:F9"/>
    <mergeCell ref="G7:G9"/>
    <mergeCell ref="I8:J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57057-AFD1-0146-8F1D-BA406587DF3F}">
  <dimension ref="A1:AT78"/>
  <sheetViews>
    <sheetView topLeftCell="L1" zoomScale="70" zoomScaleNormal="70" workbookViewId="0">
      <selection activeCell="AT29" sqref="AT29:AT33"/>
    </sheetView>
  </sheetViews>
  <sheetFormatPr baseColWidth="10" defaultRowHeight="16"/>
  <cols>
    <col min="9" max="9" width="13.1640625" customWidth="1"/>
    <col min="10" max="10" width="14" customWidth="1"/>
    <col min="21" max="21" width="12.5" customWidth="1"/>
    <col min="22" max="22" width="13.6640625" customWidth="1"/>
    <col min="33" max="33" width="13.1640625" customWidth="1"/>
    <col min="34" max="34" width="12.83203125" customWidth="1"/>
    <col min="45" max="45" width="12.5" customWidth="1"/>
    <col min="46" max="46" width="14" customWidth="1"/>
  </cols>
  <sheetData>
    <row r="1" spans="1:46" s="17" customFormat="1">
      <c r="A1" s="17" t="s">
        <v>41</v>
      </c>
      <c r="M1" s="17" t="s">
        <v>43</v>
      </c>
      <c r="Y1" s="17" t="s">
        <v>36</v>
      </c>
      <c r="AK1" s="17" t="s">
        <v>37</v>
      </c>
    </row>
    <row r="3" spans="1:46">
      <c r="A3" s="17" t="s">
        <v>9</v>
      </c>
      <c r="B3" s="17" t="s">
        <v>16</v>
      </c>
      <c r="C3" s="17" t="s">
        <v>17</v>
      </c>
      <c r="D3" s="17" t="s">
        <v>18</v>
      </c>
      <c r="E3" s="17" t="s">
        <v>19</v>
      </c>
      <c r="F3" s="17" t="s">
        <v>20</v>
      </c>
      <c r="G3" s="17" t="s">
        <v>21</v>
      </c>
      <c r="I3" s="76" t="s">
        <v>22</v>
      </c>
      <c r="J3" s="77"/>
      <c r="M3" s="17" t="s">
        <v>9</v>
      </c>
      <c r="N3" s="17" t="s">
        <v>16</v>
      </c>
      <c r="O3" s="17" t="s">
        <v>17</v>
      </c>
      <c r="P3" s="17" t="s">
        <v>18</v>
      </c>
      <c r="Q3" s="17" t="s">
        <v>19</v>
      </c>
      <c r="R3" s="17" t="s">
        <v>20</v>
      </c>
      <c r="S3" s="17" t="s">
        <v>21</v>
      </c>
      <c r="U3" s="76" t="s">
        <v>22</v>
      </c>
      <c r="V3" s="77"/>
      <c r="Y3" s="17" t="s">
        <v>9</v>
      </c>
      <c r="Z3" s="17" t="s">
        <v>16</v>
      </c>
      <c r="AA3" s="17" t="s">
        <v>17</v>
      </c>
      <c r="AB3" s="17" t="s">
        <v>18</v>
      </c>
      <c r="AC3" s="17" t="s">
        <v>19</v>
      </c>
      <c r="AD3" s="17" t="s">
        <v>20</v>
      </c>
      <c r="AE3" s="17" t="s">
        <v>21</v>
      </c>
      <c r="AG3" s="76" t="s">
        <v>22</v>
      </c>
      <c r="AH3" s="77"/>
      <c r="AK3" s="17" t="s">
        <v>9</v>
      </c>
      <c r="AL3" s="17" t="s">
        <v>16</v>
      </c>
      <c r="AM3" s="17" t="s">
        <v>17</v>
      </c>
      <c r="AN3" s="17" t="s">
        <v>18</v>
      </c>
      <c r="AO3" s="17" t="s">
        <v>19</v>
      </c>
      <c r="AP3" s="17" t="s">
        <v>20</v>
      </c>
      <c r="AQ3" s="17" t="s">
        <v>21</v>
      </c>
      <c r="AS3" s="76" t="s">
        <v>22</v>
      </c>
      <c r="AT3" s="77"/>
    </row>
    <row r="4" spans="1:46">
      <c r="A4">
        <v>0</v>
      </c>
      <c r="B4" t="s">
        <v>30</v>
      </c>
      <c r="C4" t="s">
        <v>24</v>
      </c>
      <c r="D4" s="18">
        <v>21.422718535479301</v>
      </c>
      <c r="E4" s="70">
        <f>AVERAGE(D5:D6)</f>
        <v>21.476146831069101</v>
      </c>
      <c r="F4" s="71">
        <f>STDEV(D4:D6)</f>
        <v>3.7779510118786892E-2</v>
      </c>
      <c r="G4" s="71">
        <f>F4/E4</f>
        <v>1.7591381925239982E-3</v>
      </c>
      <c r="I4" s="22" t="s">
        <v>30</v>
      </c>
      <c r="J4" s="24">
        <v>2.0099999999999998</v>
      </c>
      <c r="M4">
        <v>0</v>
      </c>
      <c r="N4" t="s">
        <v>30</v>
      </c>
      <c r="O4" t="s">
        <v>24</v>
      </c>
      <c r="P4" s="18">
        <v>21.558103487006001</v>
      </c>
      <c r="Q4" s="70">
        <f>AVERAGE(P5:P6)</f>
        <v>21.419654915837651</v>
      </c>
      <c r="R4" s="71">
        <f>STDEV(P5:P6)</f>
        <v>0.11740195941375074</v>
      </c>
      <c r="S4" s="71">
        <f>R4/Q4</f>
        <v>5.4810387877418125E-3</v>
      </c>
      <c r="U4" s="22" t="s">
        <v>30</v>
      </c>
      <c r="V4" s="24">
        <v>2.0099999999999998</v>
      </c>
      <c r="Y4">
        <v>0</v>
      </c>
      <c r="Z4" t="s">
        <v>30</v>
      </c>
      <c r="AA4" t="s">
        <v>24</v>
      </c>
      <c r="AB4" s="18">
        <v>22.5096460418109</v>
      </c>
      <c r="AC4" s="70">
        <f>AVERAGE(AB5:AB6)</f>
        <v>22.27827489419645</v>
      </c>
      <c r="AD4" s="71">
        <f>STDEV(AB5:AB6)</f>
        <v>6.8284842042846863E-2</v>
      </c>
      <c r="AE4" s="71">
        <f>AD4/AC4</f>
        <v>3.0650866086868894E-3</v>
      </c>
      <c r="AG4" s="22" t="s">
        <v>30</v>
      </c>
      <c r="AH4" s="24">
        <v>2.0099999999999998</v>
      </c>
      <c r="AK4">
        <v>0</v>
      </c>
      <c r="AL4" t="s">
        <v>30</v>
      </c>
      <c r="AM4" t="s">
        <v>24</v>
      </c>
      <c r="AN4" s="18">
        <v>23.081381885594201</v>
      </c>
      <c r="AO4" s="70">
        <f>AVERAGE(AN5:AN6)</f>
        <v>22.943895017785</v>
      </c>
      <c r="AP4" s="71">
        <f>STDEV(AN5:AN6)</f>
        <v>0.11138777669948528</v>
      </c>
      <c r="AQ4" s="71">
        <f>AP4/AO4</f>
        <v>4.8547893290630407E-3</v>
      </c>
      <c r="AS4" s="22" t="s">
        <v>30</v>
      </c>
      <c r="AT4" s="24">
        <v>2.0099999999999998</v>
      </c>
    </row>
    <row r="5" spans="1:46">
      <c r="A5">
        <v>0</v>
      </c>
      <c r="B5" t="s">
        <v>30</v>
      </c>
      <c r="C5" t="s">
        <v>24</v>
      </c>
      <c r="D5" s="18">
        <v>21.476146831069101</v>
      </c>
      <c r="E5" s="71"/>
      <c r="F5" s="71"/>
      <c r="G5" s="71"/>
      <c r="I5" s="22" t="s">
        <v>23</v>
      </c>
      <c r="J5" s="24">
        <v>1.98</v>
      </c>
      <c r="M5">
        <v>0</v>
      </c>
      <c r="N5" t="s">
        <v>30</v>
      </c>
      <c r="O5" t="s">
        <v>24</v>
      </c>
      <c r="P5" s="18">
        <v>21.502670637463702</v>
      </c>
      <c r="Q5" s="71"/>
      <c r="R5" s="71"/>
      <c r="S5" s="71"/>
      <c r="U5" s="22" t="s">
        <v>23</v>
      </c>
      <c r="V5" s="24">
        <v>1.98</v>
      </c>
      <c r="Y5">
        <v>0</v>
      </c>
      <c r="Z5" t="s">
        <v>30</v>
      </c>
      <c r="AA5" t="s">
        <v>24</v>
      </c>
      <c r="AB5" s="18">
        <v>22.326559569057199</v>
      </c>
      <c r="AC5" s="71"/>
      <c r="AD5" s="71"/>
      <c r="AE5" s="71"/>
      <c r="AG5" s="22" t="s">
        <v>23</v>
      </c>
      <c r="AH5" s="24">
        <v>1.98</v>
      </c>
      <c r="AK5">
        <v>0</v>
      </c>
      <c r="AL5" t="s">
        <v>30</v>
      </c>
      <c r="AM5" t="s">
        <v>24</v>
      </c>
      <c r="AN5" s="18">
        <v>23.022658070030499</v>
      </c>
      <c r="AO5" s="71"/>
      <c r="AP5" s="71"/>
      <c r="AQ5" s="71"/>
      <c r="AS5" s="22" t="s">
        <v>23</v>
      </c>
      <c r="AT5" s="24">
        <v>1.98</v>
      </c>
    </row>
    <row r="6" spans="1:46">
      <c r="A6">
        <v>0</v>
      </c>
      <c r="B6" t="s">
        <v>30</v>
      </c>
      <c r="C6" t="s">
        <v>24</v>
      </c>
      <c r="D6" s="18"/>
      <c r="E6" s="71"/>
      <c r="F6" s="71"/>
      <c r="G6" s="71"/>
      <c r="I6" s="26" t="s">
        <v>39</v>
      </c>
      <c r="J6" s="28">
        <v>1.96</v>
      </c>
      <c r="M6">
        <v>0</v>
      </c>
      <c r="N6" t="s">
        <v>30</v>
      </c>
      <c r="O6" t="s">
        <v>24</v>
      </c>
      <c r="P6" s="18">
        <v>21.3366391942116</v>
      </c>
      <c r="Q6" s="71"/>
      <c r="R6" s="71"/>
      <c r="S6" s="71"/>
      <c r="U6" s="26" t="s">
        <v>39</v>
      </c>
      <c r="V6" s="28">
        <v>1.96</v>
      </c>
      <c r="Y6">
        <v>0</v>
      </c>
      <c r="Z6" t="s">
        <v>30</v>
      </c>
      <c r="AA6" t="s">
        <v>24</v>
      </c>
      <c r="AB6" s="18">
        <v>22.229990219335701</v>
      </c>
      <c r="AC6" s="71"/>
      <c r="AD6" s="71"/>
      <c r="AE6" s="71"/>
      <c r="AG6" s="26" t="s">
        <v>39</v>
      </c>
      <c r="AH6" s="28">
        <v>1.96</v>
      </c>
      <c r="AK6">
        <v>0</v>
      </c>
      <c r="AL6" t="s">
        <v>30</v>
      </c>
      <c r="AM6" t="s">
        <v>24</v>
      </c>
      <c r="AN6" s="18">
        <v>22.865131965539501</v>
      </c>
      <c r="AO6" s="71"/>
      <c r="AP6" s="71"/>
      <c r="AQ6" s="71"/>
      <c r="AS6" s="26" t="s">
        <v>39</v>
      </c>
      <c r="AT6" s="28">
        <v>1.96</v>
      </c>
    </row>
    <row r="7" spans="1:46">
      <c r="A7">
        <v>0</v>
      </c>
      <c r="B7" t="s">
        <v>23</v>
      </c>
      <c r="C7" t="s">
        <v>24</v>
      </c>
      <c r="D7" s="18">
        <v>19.3338559101445</v>
      </c>
      <c r="E7" s="70">
        <f>AVERAGE(D7:D9)</f>
        <v>19.624490651723566</v>
      </c>
      <c r="F7" s="71">
        <f t="shared" ref="F7" si="0">STDEV(D8:D9)</f>
        <v>0.38122396266029396</v>
      </c>
      <c r="G7" s="71">
        <f t="shared" ref="G7" si="1">F7/E7</f>
        <v>1.9425929030510256E-2</v>
      </c>
      <c r="M7">
        <v>0</v>
      </c>
      <c r="N7" t="s">
        <v>23</v>
      </c>
      <c r="O7" t="s">
        <v>24</v>
      </c>
      <c r="P7" s="18">
        <v>19.696750234649802</v>
      </c>
      <c r="Q7" s="70">
        <f>AVERAGE(P7:P9)</f>
        <v>19.593192834908631</v>
      </c>
      <c r="R7" s="71">
        <f>STDEV(P8:P9)</f>
        <v>8.6843120820176672E-2</v>
      </c>
      <c r="S7" s="71">
        <f t="shared" ref="S7" si="2">R7/Q7</f>
        <v>4.4323108312112752E-3</v>
      </c>
      <c r="Y7">
        <v>0</v>
      </c>
      <c r="Z7" t="s">
        <v>23</v>
      </c>
      <c r="AA7" t="s">
        <v>24</v>
      </c>
      <c r="AB7" s="18">
        <v>20.331268919313899</v>
      </c>
      <c r="AC7" s="70">
        <f>AVERAGE(AB7:AB9)</f>
        <v>20.223365798133401</v>
      </c>
      <c r="AD7" s="71">
        <f>STDEV(AB8:AB9)</f>
        <v>7.2407280280548839E-2</v>
      </c>
      <c r="AE7" s="71">
        <f t="shared" ref="AE7" si="3">AD7/AC7</f>
        <v>3.5803773221187527E-3</v>
      </c>
      <c r="AK7">
        <v>0</v>
      </c>
      <c r="AL7" t="s">
        <v>23</v>
      </c>
      <c r="AM7" t="s">
        <v>24</v>
      </c>
      <c r="AN7" s="18">
        <v>21.127872120895201</v>
      </c>
      <c r="AO7" s="70">
        <f>AVERAGE(AN7:AN9)</f>
        <v>21.044902389013831</v>
      </c>
      <c r="AP7" s="71">
        <f t="shared" ref="AP7" si="4">STDEV(AN8:AN9)</f>
        <v>5.0144626519561281E-2</v>
      </c>
      <c r="AQ7" s="71">
        <f t="shared" ref="AQ7" si="5">AP7/AO7</f>
        <v>2.3827445522265059E-3</v>
      </c>
    </row>
    <row r="8" spans="1:46">
      <c r="A8">
        <v>0</v>
      </c>
      <c r="B8" t="s">
        <v>23</v>
      </c>
      <c r="C8" t="s">
        <v>24</v>
      </c>
      <c r="D8" s="18">
        <v>20.039374071661001</v>
      </c>
      <c r="E8" s="71"/>
      <c r="F8" s="71"/>
      <c r="G8" s="71"/>
      <c r="I8" s="76" t="s">
        <v>27</v>
      </c>
      <c r="J8" s="77"/>
      <c r="M8">
        <v>0</v>
      </c>
      <c r="N8" t="s">
        <v>23</v>
      </c>
      <c r="O8" t="s">
        <v>24</v>
      </c>
      <c r="P8" s="18">
        <v>19.602821494669399</v>
      </c>
      <c r="Q8" s="71"/>
      <c r="R8" s="71"/>
      <c r="S8" s="71"/>
      <c r="U8" s="76" t="s">
        <v>27</v>
      </c>
      <c r="V8" s="77"/>
      <c r="Y8">
        <v>0</v>
      </c>
      <c r="Z8" t="s">
        <v>23</v>
      </c>
      <c r="AA8" t="s">
        <v>24</v>
      </c>
      <c r="AB8" s="18">
        <v>20.2206139164368</v>
      </c>
      <c r="AC8" s="71"/>
      <c r="AD8" s="71"/>
      <c r="AE8" s="71"/>
      <c r="AG8" s="76" t="s">
        <v>27</v>
      </c>
      <c r="AH8" s="77"/>
      <c r="AK8">
        <v>0</v>
      </c>
      <c r="AL8" t="s">
        <v>23</v>
      </c>
      <c r="AM8" t="s">
        <v>24</v>
      </c>
      <c r="AN8" s="18">
        <v>21.038875128525198</v>
      </c>
      <c r="AO8" s="71"/>
      <c r="AP8" s="71"/>
      <c r="AQ8" s="71"/>
      <c r="AS8" s="76" t="s">
        <v>27</v>
      </c>
      <c r="AT8" s="77"/>
    </row>
    <row r="9" spans="1:46">
      <c r="A9">
        <v>0</v>
      </c>
      <c r="B9" t="s">
        <v>23</v>
      </c>
      <c r="C9" t="s">
        <v>24</v>
      </c>
      <c r="D9" s="18">
        <v>19.500241973365199</v>
      </c>
      <c r="E9" s="71"/>
      <c r="F9" s="71"/>
      <c r="G9" s="71"/>
      <c r="I9" s="22"/>
      <c r="J9" s="24"/>
      <c r="M9">
        <v>0</v>
      </c>
      <c r="N9" t="s">
        <v>23</v>
      </c>
      <c r="O9" t="s">
        <v>24</v>
      </c>
      <c r="P9" s="18">
        <v>19.4800067754067</v>
      </c>
      <c r="Q9" s="71"/>
      <c r="R9" s="71"/>
      <c r="S9" s="71"/>
      <c r="U9" s="22"/>
      <c r="V9" s="24"/>
      <c r="Y9">
        <v>0</v>
      </c>
      <c r="Z9" t="s">
        <v>23</v>
      </c>
      <c r="AA9" t="s">
        <v>24</v>
      </c>
      <c r="AB9" s="18">
        <v>20.118214558649498</v>
      </c>
      <c r="AC9" s="71"/>
      <c r="AD9" s="71"/>
      <c r="AE9" s="71"/>
      <c r="AG9" s="22"/>
      <c r="AH9" s="24"/>
      <c r="AK9">
        <v>0</v>
      </c>
      <c r="AL9" t="s">
        <v>23</v>
      </c>
      <c r="AM9" t="s">
        <v>24</v>
      </c>
      <c r="AN9" s="18">
        <v>20.967959917621101</v>
      </c>
      <c r="AO9" s="71"/>
      <c r="AP9" s="71"/>
      <c r="AQ9" s="71"/>
      <c r="AS9" s="22"/>
      <c r="AT9" s="24"/>
    </row>
    <row r="10" spans="1:46">
      <c r="A10">
        <v>0</v>
      </c>
      <c r="B10" t="s">
        <v>39</v>
      </c>
      <c r="C10" t="s">
        <v>24</v>
      </c>
      <c r="D10" s="18">
        <v>20.468070226088901</v>
      </c>
      <c r="E10" s="70">
        <f>AVERAGE(D10:D12)</f>
        <v>20.463231183886602</v>
      </c>
      <c r="F10" s="71">
        <f t="shared" ref="F10" si="6">STDEV(D11:D12)</f>
        <v>0.13979900192326175</v>
      </c>
      <c r="G10" s="71">
        <f t="shared" ref="G10" si="7">F10/E10</f>
        <v>6.8317168812198105E-3</v>
      </c>
      <c r="I10" s="33" t="s">
        <v>29</v>
      </c>
      <c r="J10" s="24" t="s">
        <v>30</v>
      </c>
      <c r="M10">
        <v>0</v>
      </c>
      <c r="N10" t="s">
        <v>39</v>
      </c>
      <c r="O10" t="s">
        <v>24</v>
      </c>
      <c r="P10" s="18">
        <v>20.7737533232091</v>
      </c>
      <c r="Q10" s="70">
        <f>AVERAGE(P10:P12)</f>
        <v>20.705517151799967</v>
      </c>
      <c r="R10" s="71">
        <f>STDEV(P11:P12)</f>
        <v>1.4391015338478415E-3</v>
      </c>
      <c r="S10" s="71">
        <f t="shared" ref="S10" si="8">R10/Q10</f>
        <v>6.950328858232541E-5</v>
      </c>
      <c r="U10" s="33" t="s">
        <v>29</v>
      </c>
      <c r="V10" s="24" t="s">
        <v>30</v>
      </c>
      <c r="Y10">
        <v>0</v>
      </c>
      <c r="Z10" t="s">
        <v>39</v>
      </c>
      <c r="AA10" t="s">
        <v>24</v>
      </c>
      <c r="AB10" s="18">
        <v>21.4174262596215</v>
      </c>
      <c r="AC10" s="70">
        <f>AVERAGE(AB10:AB12)</f>
        <v>21.384173416008135</v>
      </c>
      <c r="AD10" s="71">
        <f>STDEV(AB11:AB12)</f>
        <v>1.8022599461661928E-2</v>
      </c>
      <c r="AE10" s="71">
        <f t="shared" ref="AE10" si="9">AD10/AC10</f>
        <v>8.4280084673136156E-4</v>
      </c>
      <c r="AG10" s="33" t="s">
        <v>29</v>
      </c>
      <c r="AH10" s="24" t="s">
        <v>30</v>
      </c>
      <c r="AK10">
        <v>0</v>
      </c>
      <c r="AL10" t="s">
        <v>39</v>
      </c>
      <c r="AM10" t="s">
        <v>24</v>
      </c>
      <c r="AN10" s="18">
        <v>22.147613735918501</v>
      </c>
      <c r="AO10" s="70">
        <f>AVERAGE(AN10:AN12)</f>
        <v>22.1130800001818</v>
      </c>
      <c r="AP10" s="71">
        <f t="shared" ref="AP10" si="10">STDEV(AN11:AN12)</f>
        <v>6.0222402923917229E-2</v>
      </c>
      <c r="AQ10" s="71">
        <f t="shared" ref="AQ10" si="11">AP10/AO10</f>
        <v>2.7233837585457169E-3</v>
      </c>
      <c r="AS10" s="33" t="s">
        <v>29</v>
      </c>
      <c r="AT10" s="24" t="s">
        <v>30</v>
      </c>
    </row>
    <row r="11" spans="1:46">
      <c r="A11">
        <v>0</v>
      </c>
      <c r="B11" t="s">
        <v>39</v>
      </c>
      <c r="C11" t="s">
        <v>24</v>
      </c>
      <c r="D11" s="18">
        <v>20.559664485048501</v>
      </c>
      <c r="E11" s="71"/>
      <c r="F11" s="71"/>
      <c r="G11" s="71"/>
      <c r="I11" s="33" t="s">
        <v>31</v>
      </c>
      <c r="J11" s="24" t="s">
        <v>23</v>
      </c>
      <c r="M11">
        <v>0</v>
      </c>
      <c r="N11" t="s">
        <v>39</v>
      </c>
      <c r="O11" t="s">
        <v>24</v>
      </c>
      <c r="P11" s="18">
        <v>20.672416664548798</v>
      </c>
      <c r="Q11" s="71"/>
      <c r="R11" s="71"/>
      <c r="S11" s="71"/>
      <c r="U11" s="33" t="s">
        <v>31</v>
      </c>
      <c r="V11" s="24" t="s">
        <v>23</v>
      </c>
      <c r="Y11">
        <v>0</v>
      </c>
      <c r="Z11" t="s">
        <v>39</v>
      </c>
      <c r="AA11" t="s">
        <v>24</v>
      </c>
      <c r="AB11" s="18">
        <v>21.354803091907499</v>
      </c>
      <c r="AC11" s="71"/>
      <c r="AD11" s="71"/>
      <c r="AE11" s="71"/>
      <c r="AG11" s="33" t="s">
        <v>31</v>
      </c>
      <c r="AH11" s="24" t="s">
        <v>23</v>
      </c>
      <c r="AK11">
        <v>0</v>
      </c>
      <c r="AL11" t="s">
        <v>39</v>
      </c>
      <c r="AM11" t="s">
        <v>24</v>
      </c>
      <c r="AN11" s="18">
        <v>22.0532294628266</v>
      </c>
      <c r="AO11" s="71"/>
      <c r="AP11" s="71"/>
      <c r="AQ11" s="71"/>
      <c r="AS11" s="33" t="s">
        <v>31</v>
      </c>
      <c r="AT11" s="24" t="s">
        <v>23</v>
      </c>
    </row>
    <row r="12" spans="1:46">
      <c r="A12">
        <v>0</v>
      </c>
      <c r="B12" t="s">
        <v>39</v>
      </c>
      <c r="C12" t="s">
        <v>24</v>
      </c>
      <c r="D12" s="18">
        <v>20.361958840522401</v>
      </c>
      <c r="E12" s="71"/>
      <c r="F12" s="71"/>
      <c r="G12" s="71"/>
      <c r="I12" s="22"/>
      <c r="J12" s="24"/>
      <c r="M12">
        <v>0</v>
      </c>
      <c r="N12" t="s">
        <v>39</v>
      </c>
      <c r="O12" t="s">
        <v>24</v>
      </c>
      <c r="P12" s="18">
        <v>20.670381467641999</v>
      </c>
      <c r="Q12" s="71"/>
      <c r="R12" s="71"/>
      <c r="S12" s="71"/>
      <c r="U12" s="22"/>
      <c r="V12" s="24"/>
      <c r="Y12">
        <v>0</v>
      </c>
      <c r="Z12" t="s">
        <v>39</v>
      </c>
      <c r="AA12" t="s">
        <v>24</v>
      </c>
      <c r="AB12" s="18">
        <v>21.380290896495399</v>
      </c>
      <c r="AC12" s="71"/>
      <c r="AD12" s="71"/>
      <c r="AE12" s="71"/>
      <c r="AG12" s="22"/>
      <c r="AH12" s="24"/>
      <c r="AK12">
        <v>0</v>
      </c>
      <c r="AL12" t="s">
        <v>39</v>
      </c>
      <c r="AM12" t="s">
        <v>24</v>
      </c>
      <c r="AN12" s="18">
        <v>22.138396801800301</v>
      </c>
      <c r="AO12" s="71"/>
      <c r="AP12" s="71"/>
      <c r="AQ12" s="71"/>
      <c r="AS12" s="22"/>
      <c r="AT12" s="24"/>
    </row>
    <row r="13" spans="1:46">
      <c r="A13">
        <v>0</v>
      </c>
      <c r="B13" t="s">
        <v>23</v>
      </c>
      <c r="C13" t="s">
        <v>34</v>
      </c>
      <c r="D13" s="18">
        <v>19.630550227772801</v>
      </c>
      <c r="E13" s="70">
        <f>AVERAGE(D13:D15)</f>
        <v>19.596522740485437</v>
      </c>
      <c r="F13" s="71">
        <f>STDEV(D13:D14)</f>
        <v>0.20304190417419213</v>
      </c>
      <c r="G13" s="71">
        <f t="shared" ref="G13" si="12">F13/E13</f>
        <v>1.0361119003766812E-2</v>
      </c>
      <c r="I13" s="33" t="s">
        <v>32</v>
      </c>
      <c r="J13" s="34" t="s">
        <v>33</v>
      </c>
      <c r="M13">
        <v>0</v>
      </c>
      <c r="N13" t="s">
        <v>23</v>
      </c>
      <c r="O13" t="s">
        <v>34</v>
      </c>
      <c r="P13" s="18">
        <v>19.793588695674099</v>
      </c>
      <c r="Q13" s="70">
        <f>AVERAGE(P13:P15)</f>
        <v>19.778286149724732</v>
      </c>
      <c r="R13" s="71">
        <f>STDEV(P13:P14)</f>
        <v>0.13022792113813356</v>
      </c>
      <c r="S13" s="71">
        <f t="shared" ref="S13" si="13">R13/Q13</f>
        <v>6.5843885639174067E-3</v>
      </c>
      <c r="U13" s="33" t="s">
        <v>32</v>
      </c>
      <c r="V13" s="34" t="s">
        <v>33</v>
      </c>
      <c r="Y13">
        <v>0</v>
      </c>
      <c r="Z13" t="s">
        <v>23</v>
      </c>
      <c r="AA13" t="s">
        <v>34</v>
      </c>
      <c r="AB13" s="18">
        <v>20.224318703142998</v>
      </c>
      <c r="AC13" s="70">
        <f>AVERAGE(AB13:AB15)</f>
        <v>20.2115561219541</v>
      </c>
      <c r="AD13" s="71">
        <f>STDEV(AB13:AB14)</f>
        <v>1.3133996049527813E-2</v>
      </c>
      <c r="AE13" s="71">
        <f t="shared" ref="AE13" si="14">AD13/AC13</f>
        <v>6.4982606832837903E-4</v>
      </c>
      <c r="AG13" s="33" t="s">
        <v>32</v>
      </c>
      <c r="AH13" s="34" t="s">
        <v>33</v>
      </c>
      <c r="AK13">
        <v>0</v>
      </c>
      <c r="AL13" t="s">
        <v>23</v>
      </c>
      <c r="AM13" t="s">
        <v>34</v>
      </c>
      <c r="AN13" s="18">
        <v>21.021279533489999</v>
      </c>
      <c r="AO13" s="70">
        <f>AVERAGE(AN13:AN15)</f>
        <v>21.043114724110968</v>
      </c>
      <c r="AP13" s="71">
        <f>STDEV(AN13:AN14)</f>
        <v>6.0572672775714383E-2</v>
      </c>
      <c r="AQ13" s="71">
        <f t="shared" ref="AQ13" si="15">AP13/AO13</f>
        <v>2.8785031859523574E-3</v>
      </c>
      <c r="AS13" s="33" t="s">
        <v>32</v>
      </c>
      <c r="AT13" s="34" t="s">
        <v>33</v>
      </c>
    </row>
    <row r="14" spans="1:46">
      <c r="A14">
        <v>0</v>
      </c>
      <c r="B14" t="s">
        <v>23</v>
      </c>
      <c r="C14" t="s">
        <v>34</v>
      </c>
      <c r="D14" s="18">
        <v>19.3434056131596</v>
      </c>
      <c r="E14" s="71"/>
      <c r="F14" s="71"/>
      <c r="G14" s="71"/>
      <c r="I14" s="22">
        <v>0</v>
      </c>
      <c r="J14" s="24">
        <f>1-(((J4)^(E4-E4))/((J5)^(E7-E7)))</f>
        <v>0</v>
      </c>
      <c r="M14">
        <v>0</v>
      </c>
      <c r="N14" t="s">
        <v>23</v>
      </c>
      <c r="O14" t="s">
        <v>34</v>
      </c>
      <c r="P14" s="18">
        <v>19.977758787947302</v>
      </c>
      <c r="Q14" s="71"/>
      <c r="R14" s="71"/>
      <c r="S14" s="71"/>
      <c r="U14" s="22">
        <v>0</v>
      </c>
      <c r="V14" s="24">
        <f>1-(((V4)^(Q4-Q4))/((V5)^(Q7-Q7)))</f>
        <v>0</v>
      </c>
      <c r="Y14">
        <v>0</v>
      </c>
      <c r="Z14" t="s">
        <v>23</v>
      </c>
      <c r="AA14" t="s">
        <v>34</v>
      </c>
      <c r="AB14" s="18">
        <v>20.205744427801601</v>
      </c>
      <c r="AC14" s="71"/>
      <c r="AD14" s="71"/>
      <c r="AE14" s="71"/>
      <c r="AG14" s="22">
        <v>0</v>
      </c>
      <c r="AH14" s="24">
        <f>1-(((AH4)^(AC4-AC4))/((AH5)^(AC7-AC7)))</f>
        <v>0</v>
      </c>
      <c r="AK14">
        <v>0</v>
      </c>
      <c r="AL14" t="s">
        <v>23</v>
      </c>
      <c r="AM14" t="s">
        <v>34</v>
      </c>
      <c r="AN14" s="18">
        <v>21.106942228838601</v>
      </c>
      <c r="AO14" s="71"/>
      <c r="AP14" s="71"/>
      <c r="AQ14" s="71"/>
      <c r="AS14" s="22">
        <v>0</v>
      </c>
      <c r="AT14" s="24">
        <f>1-(((AT4)^(AO4-AO4))/((AT5)^(AO7-AO7)))</f>
        <v>0</v>
      </c>
    </row>
    <row r="15" spans="1:46">
      <c r="A15">
        <v>0</v>
      </c>
      <c r="B15" t="s">
        <v>23</v>
      </c>
      <c r="C15" t="s">
        <v>34</v>
      </c>
      <c r="D15" s="18">
        <v>19.815612380523898</v>
      </c>
      <c r="E15" s="71"/>
      <c r="F15" s="71"/>
      <c r="G15" s="71"/>
      <c r="I15" s="22">
        <v>1</v>
      </c>
      <c r="J15" s="24">
        <f>1-(((J4)^(E4-E19))/((J5)^(E7-E22)))</f>
        <v>0.84349143234564128</v>
      </c>
      <c r="M15">
        <v>0</v>
      </c>
      <c r="N15" t="s">
        <v>23</v>
      </c>
      <c r="O15" t="s">
        <v>34</v>
      </c>
      <c r="P15" s="18">
        <v>19.563510965552801</v>
      </c>
      <c r="Q15" s="71"/>
      <c r="R15" s="71"/>
      <c r="S15" s="71"/>
      <c r="U15" s="22">
        <v>1</v>
      </c>
      <c r="V15" s="24">
        <f>1-(((V4)^(Q4-Q19))/((V5)^(Q7-Q22)))</f>
        <v>0.78585637700761091</v>
      </c>
      <c r="Y15">
        <v>0</v>
      </c>
      <c r="Z15" t="s">
        <v>23</v>
      </c>
      <c r="AA15" t="s">
        <v>34</v>
      </c>
      <c r="AB15" s="18">
        <v>20.2046052349177</v>
      </c>
      <c r="AC15" s="71"/>
      <c r="AD15" s="71"/>
      <c r="AE15" s="71"/>
      <c r="AG15" s="22">
        <v>1</v>
      </c>
      <c r="AH15" s="24">
        <f>1-(((AH4)^(AC4-AC19))/((AH5)^(AC7-AC22)))</f>
        <v>0.80308379035117639</v>
      </c>
      <c r="AK15">
        <v>0</v>
      </c>
      <c r="AL15" t="s">
        <v>23</v>
      </c>
      <c r="AM15" t="s">
        <v>34</v>
      </c>
      <c r="AN15" s="18">
        <v>21.001122410004299</v>
      </c>
      <c r="AO15" s="71"/>
      <c r="AP15" s="71"/>
      <c r="AQ15" s="71"/>
      <c r="AS15" s="22">
        <v>1</v>
      </c>
      <c r="AT15" s="24">
        <f>1-(((AT4)^(AO4-AO19))/((AT5)^(AO7-AO22)))</f>
        <v>0.81516869848525653</v>
      </c>
    </row>
    <row r="16" spans="1:46">
      <c r="A16">
        <v>0</v>
      </c>
      <c r="B16" t="s">
        <v>39</v>
      </c>
      <c r="C16" t="s">
        <v>34</v>
      </c>
      <c r="D16" s="18">
        <v>27.5812830594536</v>
      </c>
      <c r="E16" s="70">
        <f>AVERAGE(D16:D18)</f>
        <v>27.637548566618204</v>
      </c>
      <c r="F16" s="71">
        <f t="shared" ref="F16" si="16">STDEV(D17:D18)</f>
        <v>9.0146689052021764E-2</v>
      </c>
      <c r="G16" s="71">
        <f t="shared" ref="G16" si="17">F16/E16</f>
        <v>3.2617469250114583E-3</v>
      </c>
      <c r="I16" s="22">
        <v>2</v>
      </c>
      <c r="J16" s="24">
        <f>1-(((J4)^(E4-E34))/((J5)^(E7-E37)))</f>
        <v>0.91088791841351791</v>
      </c>
      <c r="M16">
        <v>0</v>
      </c>
      <c r="N16" t="s">
        <v>39</v>
      </c>
      <c r="O16" t="s">
        <v>34</v>
      </c>
      <c r="P16" s="18">
        <v>27.573844508939299</v>
      </c>
      <c r="Q16" s="70">
        <f>AVERAGE(P16:P18)</f>
        <v>27.564844538309533</v>
      </c>
      <c r="R16" s="71">
        <f>STDEV(P17:P18)</f>
        <v>0.11740086571245545</v>
      </c>
      <c r="S16" s="71">
        <f t="shared" ref="S16" si="18">R16/Q16</f>
        <v>4.2590795514660749E-3</v>
      </c>
      <c r="U16" s="22">
        <v>2</v>
      </c>
      <c r="V16" s="24">
        <f>1-(((V4)^(Q4-Q34))/((V5)^(Q7-Q37)))</f>
        <v>0.85951673036053955</v>
      </c>
      <c r="Y16">
        <v>0</v>
      </c>
      <c r="Z16" t="s">
        <v>39</v>
      </c>
      <c r="AA16" t="s">
        <v>34</v>
      </c>
      <c r="AB16" s="18">
        <v>26.1952480647582</v>
      </c>
      <c r="AC16" s="70">
        <f>AVERAGE(AB16:AB18)</f>
        <v>26.377842344802801</v>
      </c>
      <c r="AD16" s="71">
        <f>STDEV(AB17:AB18)</f>
        <v>9.3403184912713516E-2</v>
      </c>
      <c r="AE16" s="71">
        <f t="shared" ref="AE16" si="19">AD16/AC16</f>
        <v>3.5409713839280963E-3</v>
      </c>
      <c r="AG16" s="22">
        <v>2</v>
      </c>
      <c r="AH16" s="24">
        <f>1-(((AH4)^(AC4-AC34))/((AH5)^(AC7-AC37)))</f>
        <v>0.85356968513724185</v>
      </c>
      <c r="AK16">
        <v>0</v>
      </c>
      <c r="AL16" t="s">
        <v>39</v>
      </c>
      <c r="AM16" t="s">
        <v>34</v>
      </c>
      <c r="AN16" s="18">
        <v>28.016222915737899</v>
      </c>
      <c r="AO16" s="70">
        <f>AVERAGE(AN16:AN18)</f>
        <v>28.156553034433667</v>
      </c>
      <c r="AP16" s="71">
        <f t="shared" ref="AP16" si="20">STDEV(AN17:AN18)</f>
        <v>7.8680116387784924E-2</v>
      </c>
      <c r="AQ16" s="71">
        <f t="shared" ref="AQ16" si="21">AP16/AO16</f>
        <v>2.7943802741608381E-3</v>
      </c>
      <c r="AS16" s="22">
        <v>2</v>
      </c>
      <c r="AT16" s="24">
        <f>1-(((AT4)^(AO4-AO34))/((AT5)^(AO7-AO37)))</f>
        <v>0.86956898030001417</v>
      </c>
    </row>
    <row r="17" spans="1:46">
      <c r="A17">
        <v>0</v>
      </c>
      <c r="B17" t="s">
        <v>39</v>
      </c>
      <c r="C17" t="s">
        <v>34</v>
      </c>
      <c r="D17" s="18">
        <v>27.7294246553307</v>
      </c>
      <c r="E17" s="71"/>
      <c r="F17" s="71"/>
      <c r="G17" s="71"/>
      <c r="I17" s="22">
        <v>4</v>
      </c>
      <c r="J17" s="24">
        <f>1-(((J4)^(E4-E49))/((J5)^(E7-E52)))</f>
        <v>0.89611380248371053</v>
      </c>
      <c r="M17">
        <v>0</v>
      </c>
      <c r="N17" t="s">
        <v>39</v>
      </c>
      <c r="O17" t="s">
        <v>34</v>
      </c>
      <c r="P17" s="18">
        <v>27.477329604732201</v>
      </c>
      <c r="Q17" s="71"/>
      <c r="R17" s="71"/>
      <c r="S17" s="71"/>
      <c r="U17" s="22">
        <v>4</v>
      </c>
      <c r="V17" s="24">
        <f>1-(((V4)^(Q4-Q49))/((V5)^(Q7-Q52)))</f>
        <v>0.91054187030193823</v>
      </c>
      <c r="Y17">
        <v>0</v>
      </c>
      <c r="Z17" t="s">
        <v>39</v>
      </c>
      <c r="AA17" t="s">
        <v>34</v>
      </c>
      <c r="AB17" s="18">
        <v>26.403093459388899</v>
      </c>
      <c r="AC17" s="71"/>
      <c r="AD17" s="71"/>
      <c r="AE17" s="71"/>
      <c r="AG17" s="22">
        <v>4</v>
      </c>
      <c r="AH17" s="24">
        <f>1-(((AH4)^(AC4-AC49))/((AH5)^(AC7-AC52)))</f>
        <v>0.89849194012803291</v>
      </c>
      <c r="AK17">
        <v>0</v>
      </c>
      <c r="AL17" t="s">
        <v>39</v>
      </c>
      <c r="AM17" t="s">
        <v>34</v>
      </c>
      <c r="AN17" s="18">
        <v>28.1710828499392</v>
      </c>
      <c r="AO17" s="71"/>
      <c r="AP17" s="71"/>
      <c r="AQ17" s="71"/>
      <c r="AS17" s="22">
        <v>4</v>
      </c>
      <c r="AT17" s="24">
        <f>1-(((AT4)^(AO4-AO49))/((AT5)^(AO7-AO52)))</f>
        <v>0.9087406977667849</v>
      </c>
    </row>
    <row r="18" spans="1:46">
      <c r="A18">
        <v>0</v>
      </c>
      <c r="B18" t="s">
        <v>39</v>
      </c>
      <c r="C18" t="s">
        <v>34</v>
      </c>
      <c r="D18" s="18">
        <v>27.6019379850703</v>
      </c>
      <c r="E18" s="71"/>
      <c r="F18" s="71"/>
      <c r="G18" s="71"/>
      <c r="I18" s="26">
        <v>6</v>
      </c>
      <c r="J18" s="28">
        <f>1-(((J4)^(E4-E64))/((J5)^(E7-E67)))</f>
        <v>0.91350411452007207</v>
      </c>
      <c r="M18">
        <v>0</v>
      </c>
      <c r="N18" t="s">
        <v>39</v>
      </c>
      <c r="O18" t="s">
        <v>34</v>
      </c>
      <c r="P18" s="18">
        <v>27.643359501257098</v>
      </c>
      <c r="Q18" s="71"/>
      <c r="R18" s="71"/>
      <c r="S18" s="71"/>
      <c r="U18" s="26">
        <v>6</v>
      </c>
      <c r="V18" s="28">
        <f>1-(((V4)^(Q4-Q64))/((V5)^(Q7-Q67)))</f>
        <v>0.91603926103120881</v>
      </c>
      <c r="Y18">
        <v>0</v>
      </c>
      <c r="Z18" t="s">
        <v>39</v>
      </c>
      <c r="AA18" t="s">
        <v>34</v>
      </c>
      <c r="AB18" s="18">
        <v>26.5351855102613</v>
      </c>
      <c r="AC18" s="71"/>
      <c r="AD18" s="71"/>
      <c r="AE18" s="71"/>
      <c r="AG18" s="26">
        <v>6</v>
      </c>
      <c r="AH18" s="28">
        <f>1-(((AH4)^(AC4-AC64))/((AH5)^(AC7-AC67)))</f>
        <v>0.89407667948011815</v>
      </c>
      <c r="AK18">
        <v>0</v>
      </c>
      <c r="AL18" t="s">
        <v>39</v>
      </c>
      <c r="AM18" t="s">
        <v>34</v>
      </c>
      <c r="AN18" s="18">
        <v>28.282353337623899</v>
      </c>
      <c r="AO18" s="71"/>
      <c r="AP18" s="71"/>
      <c r="AQ18" s="71"/>
      <c r="AS18" s="26">
        <v>6</v>
      </c>
      <c r="AT18" s="28">
        <f>1-(((AT4)^(AO4-AO64))/((AT5)^(AO7-AO67)))</f>
        <v>0.90954120401366645</v>
      </c>
    </row>
    <row r="19" spans="1:46">
      <c r="A19">
        <v>1</v>
      </c>
      <c r="B19" t="s">
        <v>30</v>
      </c>
      <c r="C19" t="s">
        <v>24</v>
      </c>
      <c r="D19" s="18">
        <v>23.8212264977366</v>
      </c>
      <c r="E19" s="70">
        <f t="shared" ref="E19" si="22">AVERAGE(D19:D21)</f>
        <v>23.860810141099034</v>
      </c>
      <c r="F19" s="71">
        <f t="shared" ref="F19" si="23">STDEV(D20:D21)</f>
        <v>0.31779173278747952</v>
      </c>
      <c r="G19" s="71">
        <f t="shared" ref="G19" si="24">F19/E19</f>
        <v>1.3318564244392499E-2</v>
      </c>
      <c r="M19">
        <v>1</v>
      </c>
      <c r="N19" t="s">
        <v>30</v>
      </c>
      <c r="O19" t="s">
        <v>24</v>
      </c>
      <c r="P19" s="18">
        <v>23.0819935215941</v>
      </c>
      <c r="Q19" s="70">
        <f>AVERAGE(P20:P21)</f>
        <v>23.160661507342198</v>
      </c>
      <c r="R19" s="71">
        <f t="shared" ref="R19" si="25">STDEV(P20:P21)</f>
        <v>6.3642046480853032E-2</v>
      </c>
      <c r="S19" s="71">
        <f t="shared" ref="S19" si="26">R19/Q19</f>
        <v>2.7478509826102233E-3</v>
      </c>
      <c r="Y19">
        <v>1</v>
      </c>
      <c r="Z19" t="s">
        <v>30</v>
      </c>
      <c r="AA19" t="s">
        <v>24</v>
      </c>
      <c r="AB19" s="18">
        <v>24.6221706941921</v>
      </c>
      <c r="AC19" s="70">
        <f>AVERAGE(AB20:AB21)</f>
        <v>24.695960934149902</v>
      </c>
      <c r="AD19" s="71">
        <f t="shared" ref="AD19" si="27">STDEV(AB20:AB21)</f>
        <v>5.3799930968368111E-2</v>
      </c>
      <c r="AE19" s="71">
        <f t="shared" ref="AE19" si="28">AD19/AC19</f>
        <v>2.1784910946296833E-3</v>
      </c>
      <c r="AK19">
        <v>1</v>
      </c>
      <c r="AL19" t="s">
        <v>30</v>
      </c>
      <c r="AM19" t="s">
        <v>24</v>
      </c>
      <c r="AN19" s="18">
        <v>25.366241818460001</v>
      </c>
      <c r="AO19" s="70">
        <f t="shared" ref="AO19" si="29">AVERAGE(AN19:AN21)</f>
        <v>25.2522768637503</v>
      </c>
      <c r="AP19" s="71">
        <f t="shared" ref="AP19" si="30">STDEV(AN20:AN21)</f>
        <v>0.14438729239384152</v>
      </c>
      <c r="AQ19" s="71">
        <f t="shared" ref="AQ19" si="31">AP19/AO19</f>
        <v>5.7177930201260307E-3</v>
      </c>
    </row>
    <row r="20" spans="1:46">
      <c r="A20">
        <v>1</v>
      </c>
      <c r="B20" t="s">
        <v>30</v>
      </c>
      <c r="C20" t="s">
        <v>24</v>
      </c>
      <c r="D20" s="18">
        <v>23.655889273521201</v>
      </c>
      <c r="E20" s="71"/>
      <c r="F20" s="71"/>
      <c r="G20" s="71"/>
      <c r="M20">
        <v>1</v>
      </c>
      <c r="N20" t="s">
        <v>30</v>
      </c>
      <c r="O20" t="s">
        <v>24</v>
      </c>
      <c r="P20" s="18">
        <v>23.115659784706999</v>
      </c>
      <c r="Q20" s="71"/>
      <c r="R20" s="71"/>
      <c r="S20" s="71"/>
      <c r="Y20">
        <v>1</v>
      </c>
      <c r="Z20" t="s">
        <v>30</v>
      </c>
      <c r="AA20" t="s">
        <v>24</v>
      </c>
      <c r="AB20" s="18">
        <v>24.734003230165001</v>
      </c>
      <c r="AC20" s="71"/>
      <c r="AD20" s="71"/>
      <c r="AE20" s="71"/>
      <c r="AK20">
        <v>1</v>
      </c>
      <c r="AL20" t="s">
        <v>30</v>
      </c>
      <c r="AM20" t="s">
        <v>24</v>
      </c>
      <c r="AN20" s="18">
        <v>25.297391619964301</v>
      </c>
      <c r="AO20" s="71"/>
      <c r="AP20" s="71"/>
      <c r="AQ20" s="71"/>
    </row>
    <row r="21" spans="1:46">
      <c r="A21">
        <v>1</v>
      </c>
      <c r="B21" t="s">
        <v>30</v>
      </c>
      <c r="C21" t="s">
        <v>24</v>
      </c>
      <c r="D21" s="18">
        <v>24.105314652039301</v>
      </c>
      <c r="E21" s="71"/>
      <c r="F21" s="71"/>
      <c r="G21" s="71"/>
      <c r="M21">
        <v>1</v>
      </c>
      <c r="N21" t="s">
        <v>30</v>
      </c>
      <c r="O21" t="s">
        <v>24</v>
      </c>
      <c r="P21" s="18">
        <v>23.2056632299774</v>
      </c>
      <c r="Q21" s="71"/>
      <c r="R21" s="71"/>
      <c r="S21" s="71"/>
      <c r="Y21">
        <v>1</v>
      </c>
      <c r="Z21" t="s">
        <v>30</v>
      </c>
      <c r="AA21" t="s">
        <v>24</v>
      </c>
      <c r="AB21" s="18">
        <v>24.657918638134799</v>
      </c>
      <c r="AC21" s="71"/>
      <c r="AD21" s="71"/>
      <c r="AE21" s="71"/>
      <c r="AK21">
        <v>1</v>
      </c>
      <c r="AL21" t="s">
        <v>30</v>
      </c>
      <c r="AM21" t="s">
        <v>24</v>
      </c>
      <c r="AN21" s="18">
        <v>25.093197152826601</v>
      </c>
      <c r="AO21" s="71"/>
      <c r="AP21" s="71"/>
      <c r="AQ21" s="71"/>
    </row>
    <row r="22" spans="1:46">
      <c r="A22">
        <v>1</v>
      </c>
      <c r="B22" t="s">
        <v>23</v>
      </c>
      <c r="C22" t="s">
        <v>24</v>
      </c>
      <c r="D22" s="18">
        <v>19.291938682281</v>
      </c>
      <c r="E22" s="70">
        <f t="shared" ref="E22" si="32">AVERAGE(D22:D24)</f>
        <v>19.346597012782667</v>
      </c>
      <c r="F22" s="71">
        <f>STDEV(D22:D23)</f>
        <v>2.7303367354224322E-2</v>
      </c>
      <c r="G22" s="71">
        <f t="shared" ref="G22" si="33">F22/E22</f>
        <v>1.411274930479219E-3</v>
      </c>
      <c r="M22">
        <v>1</v>
      </c>
      <c r="N22" t="s">
        <v>23</v>
      </c>
      <c r="O22" t="s">
        <v>24</v>
      </c>
      <c r="P22" s="18">
        <v>19.7179023227635</v>
      </c>
      <c r="Q22" s="70">
        <f t="shared" ref="Q22" si="34">AVERAGE(P22:P24)</f>
        <v>19.116465115797734</v>
      </c>
      <c r="R22" s="71">
        <f>STDEV(P22:P23)</f>
        <v>0.6335206983293924</v>
      </c>
      <c r="S22" s="71">
        <f t="shared" ref="S22" si="35">R22/Q22</f>
        <v>3.3140054633105501E-2</v>
      </c>
      <c r="Y22">
        <v>1</v>
      </c>
      <c r="Z22" t="s">
        <v>23</v>
      </c>
      <c r="AA22" t="s">
        <v>24</v>
      </c>
      <c r="AB22" s="18">
        <v>20.347423941555199</v>
      </c>
      <c r="AC22" s="70">
        <f t="shared" ref="AC22" si="36">AVERAGE(AB22:AB24)</f>
        <v>20.315437075566432</v>
      </c>
      <c r="AD22" s="71">
        <f>STDEV(AB22:AB23)</f>
        <v>9.783606447093314E-2</v>
      </c>
      <c r="AE22" s="71">
        <f t="shared" ref="AE22" si="37">AD22/AC22</f>
        <v>4.8158483672793581E-3</v>
      </c>
      <c r="AK22">
        <v>1</v>
      </c>
      <c r="AL22" t="s">
        <v>23</v>
      </c>
      <c r="AM22" t="s">
        <v>24</v>
      </c>
      <c r="AN22" s="18">
        <v>20.929578776758898</v>
      </c>
      <c r="AO22" s="70">
        <f t="shared" ref="AO22" si="38">AVERAGE(AN22:AN24)</f>
        <v>20.932546087334433</v>
      </c>
      <c r="AP22" s="71">
        <f>STDEV(AN22:AN23)</f>
        <v>0.14673832770418149</v>
      </c>
      <c r="AQ22" s="71">
        <f t="shared" ref="AQ22" si="39">AP22/AO22</f>
        <v>7.0100563539648832E-3</v>
      </c>
    </row>
    <row r="23" spans="1:46">
      <c r="A23">
        <v>1</v>
      </c>
      <c r="B23" t="s">
        <v>23</v>
      </c>
      <c r="C23" t="s">
        <v>24</v>
      </c>
      <c r="D23" s="18">
        <v>19.253325889870201</v>
      </c>
      <c r="E23" s="71"/>
      <c r="F23" s="71"/>
      <c r="G23" s="71"/>
      <c r="I23" s="76" t="s">
        <v>40</v>
      </c>
      <c r="J23" s="77"/>
      <c r="M23">
        <v>1</v>
      </c>
      <c r="N23" t="s">
        <v>23</v>
      </c>
      <c r="O23" t="s">
        <v>24</v>
      </c>
      <c r="P23" s="18">
        <v>18.821968759141999</v>
      </c>
      <c r="Q23" s="71"/>
      <c r="R23" s="71"/>
      <c r="S23" s="71"/>
      <c r="U23" s="76" t="s">
        <v>40</v>
      </c>
      <c r="V23" s="77"/>
      <c r="Y23">
        <v>1</v>
      </c>
      <c r="Z23" t="s">
        <v>23</v>
      </c>
      <c r="AA23" t="s">
        <v>24</v>
      </c>
      <c r="AB23" s="18">
        <v>20.485785030819201</v>
      </c>
      <c r="AC23" s="71"/>
      <c r="AD23" s="71"/>
      <c r="AE23" s="71"/>
      <c r="AG23" s="76" t="s">
        <v>40</v>
      </c>
      <c r="AH23" s="77"/>
      <c r="AK23">
        <v>1</v>
      </c>
      <c r="AL23" t="s">
        <v>23</v>
      </c>
      <c r="AM23" t="s">
        <v>24</v>
      </c>
      <c r="AN23" s="18">
        <v>21.137098109918099</v>
      </c>
      <c r="AO23" s="71"/>
      <c r="AP23" s="71"/>
      <c r="AQ23" s="71"/>
      <c r="AS23" s="76" t="s">
        <v>40</v>
      </c>
      <c r="AT23" s="77"/>
    </row>
    <row r="24" spans="1:46">
      <c r="A24">
        <v>1</v>
      </c>
      <c r="B24" t="s">
        <v>23</v>
      </c>
      <c r="C24" t="s">
        <v>24</v>
      </c>
      <c r="D24" s="18">
        <v>19.494526466196799</v>
      </c>
      <c r="E24" s="71"/>
      <c r="F24" s="71"/>
      <c r="G24" s="71"/>
      <c r="I24" s="22"/>
      <c r="J24" s="24"/>
      <c r="M24">
        <v>1</v>
      </c>
      <c r="N24" t="s">
        <v>23</v>
      </c>
      <c r="O24" t="s">
        <v>24</v>
      </c>
      <c r="P24" s="18">
        <v>18.809524265487699</v>
      </c>
      <c r="Q24" s="71"/>
      <c r="R24" s="71"/>
      <c r="S24" s="71"/>
      <c r="U24" s="22"/>
      <c r="V24" s="24"/>
      <c r="Y24">
        <v>1</v>
      </c>
      <c r="Z24" t="s">
        <v>23</v>
      </c>
      <c r="AA24" t="s">
        <v>24</v>
      </c>
      <c r="AB24" s="18">
        <v>20.1131022543249</v>
      </c>
      <c r="AC24" s="71"/>
      <c r="AD24" s="71"/>
      <c r="AE24" s="71"/>
      <c r="AG24" s="22"/>
      <c r="AH24" s="24"/>
      <c r="AK24">
        <v>1</v>
      </c>
      <c r="AL24" t="s">
        <v>23</v>
      </c>
      <c r="AM24" t="s">
        <v>24</v>
      </c>
      <c r="AN24" s="18">
        <v>20.730961375326299</v>
      </c>
      <c r="AO24" s="71"/>
      <c r="AP24" s="71"/>
      <c r="AQ24" s="71"/>
      <c r="AS24" s="22"/>
      <c r="AT24" s="24"/>
    </row>
    <row r="25" spans="1:46">
      <c r="A25">
        <v>1</v>
      </c>
      <c r="B25" t="s">
        <v>39</v>
      </c>
      <c r="C25" t="s">
        <v>24</v>
      </c>
      <c r="D25" s="18">
        <v>19.863366268340201</v>
      </c>
      <c r="E25" s="70">
        <f t="shared" ref="E25" si="40">AVERAGE(D25:D27)</f>
        <v>19.799580032467734</v>
      </c>
      <c r="F25" s="71">
        <f t="shared" ref="F25" si="41">STDEV(D26:D27)</f>
        <v>0.1202568778391717</v>
      </c>
      <c r="G25" s="71">
        <f t="shared" ref="G25" si="42">F25/E25</f>
        <v>6.073708515128712E-3</v>
      </c>
      <c r="I25" s="33" t="s">
        <v>29</v>
      </c>
      <c r="J25" s="24" t="s">
        <v>39</v>
      </c>
      <c r="M25">
        <v>1</v>
      </c>
      <c r="N25" t="s">
        <v>39</v>
      </c>
      <c r="O25" t="s">
        <v>24</v>
      </c>
      <c r="P25" s="18">
        <v>19.9886936762217</v>
      </c>
      <c r="Q25" s="70">
        <f t="shared" ref="Q25" si="43">AVERAGE(P25:P27)</f>
        <v>19.954979700727566</v>
      </c>
      <c r="R25" s="71">
        <f t="shared" ref="R25" si="44">STDEV(P26:P27)</f>
        <v>0.32901211093989291</v>
      </c>
      <c r="S25" s="71">
        <f t="shared" ref="S25" si="45">R25/Q25</f>
        <v>1.6487719650644245E-2</v>
      </c>
      <c r="U25" s="33" t="s">
        <v>29</v>
      </c>
      <c r="V25" s="24" t="s">
        <v>39</v>
      </c>
      <c r="Y25">
        <v>1</v>
      </c>
      <c r="Z25" t="s">
        <v>39</v>
      </c>
      <c r="AA25" t="s">
        <v>24</v>
      </c>
      <c r="AB25" s="18">
        <v>21.196668935622</v>
      </c>
      <c r="AC25" s="70">
        <f t="shared" ref="AC25" si="46">AVERAGE(AB25:AB27)</f>
        <v>21.177723327226065</v>
      </c>
      <c r="AD25" s="71">
        <f t="shared" ref="AD25" si="47">STDEV(AB26:AB27)</f>
        <v>0.20261724931980571</v>
      </c>
      <c r="AE25" s="71">
        <f t="shared" ref="AE25" si="48">AD25/AC25</f>
        <v>9.5674707894271675E-3</v>
      </c>
      <c r="AG25" s="33" t="s">
        <v>29</v>
      </c>
      <c r="AH25" s="24" t="s">
        <v>39</v>
      </c>
      <c r="AK25">
        <v>1</v>
      </c>
      <c r="AL25" t="s">
        <v>39</v>
      </c>
      <c r="AM25" t="s">
        <v>24</v>
      </c>
      <c r="AN25" s="18">
        <v>21.412919193558199</v>
      </c>
      <c r="AO25" s="70">
        <f t="shared" ref="AO25" si="49">AVERAGE(AN25:AN27)</f>
        <v>21.477623422761436</v>
      </c>
      <c r="AP25" s="71">
        <f t="shared" ref="AP25" si="50">STDEV(AN26:AN27)</f>
        <v>0.17626380262144328</v>
      </c>
      <c r="AQ25" s="71">
        <f t="shared" ref="AQ25" si="51">AP25/AO25</f>
        <v>8.2068578609420725E-3</v>
      </c>
      <c r="AS25" s="33" t="s">
        <v>29</v>
      </c>
      <c r="AT25" s="24" t="s">
        <v>39</v>
      </c>
    </row>
    <row r="26" spans="1:46">
      <c r="A26">
        <v>1</v>
      </c>
      <c r="B26" t="s">
        <v>39</v>
      </c>
      <c r="C26" t="s">
        <v>24</v>
      </c>
      <c r="D26" s="18">
        <v>19.852721368335899</v>
      </c>
      <c r="E26" s="71"/>
      <c r="F26" s="71"/>
      <c r="G26" s="71"/>
      <c r="I26" s="33" t="s">
        <v>31</v>
      </c>
      <c r="J26" s="24" t="s">
        <v>23</v>
      </c>
      <c r="M26">
        <v>1</v>
      </c>
      <c r="N26" t="s">
        <v>39</v>
      </c>
      <c r="O26" t="s">
        <v>24</v>
      </c>
      <c r="P26" s="18">
        <v>19.7054760182424</v>
      </c>
      <c r="Q26" s="71"/>
      <c r="R26" s="71"/>
      <c r="S26" s="71"/>
      <c r="U26" s="33" t="s">
        <v>31</v>
      </c>
      <c r="V26" s="24" t="s">
        <v>23</v>
      </c>
      <c r="Y26">
        <v>1</v>
      </c>
      <c r="Z26" t="s">
        <v>39</v>
      </c>
      <c r="AA26" t="s">
        <v>24</v>
      </c>
      <c r="AB26" s="18">
        <v>21.0249784920487</v>
      </c>
      <c r="AC26" s="71"/>
      <c r="AD26" s="71"/>
      <c r="AE26" s="71"/>
      <c r="AG26" s="33" t="s">
        <v>31</v>
      </c>
      <c r="AH26" s="24" t="s">
        <v>23</v>
      </c>
      <c r="AK26">
        <v>1</v>
      </c>
      <c r="AL26" t="s">
        <v>39</v>
      </c>
      <c r="AM26" t="s">
        <v>24</v>
      </c>
      <c r="AN26" s="18">
        <v>21.385338207251699</v>
      </c>
      <c r="AO26" s="71"/>
      <c r="AP26" s="71"/>
      <c r="AQ26" s="71"/>
      <c r="AS26" s="33" t="s">
        <v>31</v>
      </c>
      <c r="AT26" s="24" t="s">
        <v>23</v>
      </c>
    </row>
    <row r="27" spans="1:46">
      <c r="A27">
        <v>1</v>
      </c>
      <c r="B27" t="s">
        <v>39</v>
      </c>
      <c r="C27" t="s">
        <v>24</v>
      </c>
      <c r="D27" s="18">
        <v>19.682652460727098</v>
      </c>
      <c r="E27" s="71"/>
      <c r="F27" s="71"/>
      <c r="G27" s="71"/>
      <c r="I27" s="22"/>
      <c r="J27" s="24"/>
      <c r="M27">
        <v>1</v>
      </c>
      <c r="N27" t="s">
        <v>39</v>
      </c>
      <c r="O27" t="s">
        <v>24</v>
      </c>
      <c r="P27" s="18">
        <v>20.170769407718598</v>
      </c>
      <c r="Q27" s="71"/>
      <c r="R27" s="71"/>
      <c r="S27" s="71"/>
      <c r="U27" s="22"/>
      <c r="V27" s="24"/>
      <c r="Y27">
        <v>1</v>
      </c>
      <c r="Z27" t="s">
        <v>39</v>
      </c>
      <c r="AA27" t="s">
        <v>24</v>
      </c>
      <c r="AB27" s="18">
        <v>21.3115225540075</v>
      </c>
      <c r="AC27" s="71"/>
      <c r="AD27" s="71"/>
      <c r="AE27" s="71"/>
      <c r="AG27" s="22"/>
      <c r="AH27" s="24"/>
      <c r="AK27">
        <v>1</v>
      </c>
      <c r="AL27" t="s">
        <v>39</v>
      </c>
      <c r="AM27" t="s">
        <v>24</v>
      </c>
      <c r="AN27" s="18">
        <v>21.634612867474399</v>
      </c>
      <c r="AO27" s="71"/>
      <c r="AP27" s="71"/>
      <c r="AQ27" s="71"/>
      <c r="AS27" s="22"/>
      <c r="AT27" s="24"/>
    </row>
    <row r="28" spans="1:46">
      <c r="A28">
        <v>1</v>
      </c>
      <c r="B28" t="s">
        <v>23</v>
      </c>
      <c r="C28" t="s">
        <v>34</v>
      </c>
      <c r="D28" s="18">
        <v>20.094433377021101</v>
      </c>
      <c r="E28" s="70">
        <f t="shared" ref="E28" si="52">AVERAGE(D28:D30)</f>
        <v>19.652101573799168</v>
      </c>
      <c r="F28" s="71">
        <f t="shared" ref="F28" si="53">STDEV(D29:D30)</f>
        <v>0.35185074743437039</v>
      </c>
      <c r="G28" s="71">
        <f t="shared" ref="G28" si="54">F28/E28</f>
        <v>1.7903975618743465E-2</v>
      </c>
      <c r="I28" s="33" t="s">
        <v>32</v>
      </c>
      <c r="J28" s="34" t="s">
        <v>33</v>
      </c>
      <c r="M28">
        <v>1</v>
      </c>
      <c r="N28" t="s">
        <v>23</v>
      </c>
      <c r="O28" t="s">
        <v>34</v>
      </c>
      <c r="P28" s="18">
        <v>19.265087135909301</v>
      </c>
      <c r="Q28" s="70">
        <f t="shared" ref="Q28" si="55">AVERAGE(P28:P30)</f>
        <v>19.123284872833601</v>
      </c>
      <c r="R28" s="71">
        <f t="shared" ref="R28" si="56">STDEV(P29:P30)</f>
        <v>0.14341406499550546</v>
      </c>
      <c r="S28" s="71">
        <f t="shared" ref="S28" si="57">R28/Q28</f>
        <v>7.4994471896006965E-3</v>
      </c>
      <c r="U28" s="33" t="s">
        <v>32</v>
      </c>
      <c r="V28" s="34" t="s">
        <v>33</v>
      </c>
      <c r="Y28">
        <v>1</v>
      </c>
      <c r="Z28" t="s">
        <v>23</v>
      </c>
      <c r="AA28" t="s">
        <v>34</v>
      </c>
      <c r="AB28" s="18">
        <v>20.229711713749101</v>
      </c>
      <c r="AC28" s="70">
        <f t="shared" ref="AC28" si="58">AVERAGE(AB28:AB30)</f>
        <v>20.166173682008068</v>
      </c>
      <c r="AD28" s="71">
        <f t="shared" ref="AD28" si="59">STDEV(AB29:AB30)</f>
        <v>0.14676286938842412</v>
      </c>
      <c r="AE28" s="71">
        <f t="shared" ref="AE28" si="60">AD28/AC28</f>
        <v>7.2776755621897452E-3</v>
      </c>
      <c r="AG28" s="33" t="s">
        <v>32</v>
      </c>
      <c r="AH28" s="34" t="s">
        <v>33</v>
      </c>
      <c r="AK28">
        <v>1</v>
      </c>
      <c r="AL28" t="s">
        <v>23</v>
      </c>
      <c r="AM28" t="s">
        <v>34</v>
      </c>
      <c r="AN28" s="18">
        <v>20.860831999373399</v>
      </c>
      <c r="AO28" s="70">
        <f t="shared" ref="AO28" si="61">AVERAGE(AN28:AN30)</f>
        <v>20.763176206088868</v>
      </c>
      <c r="AP28" s="71">
        <f t="shared" ref="AP28" si="62">STDEV(AN29:AN30)</f>
        <v>0.18029861733636188</v>
      </c>
      <c r="AQ28" s="71">
        <f t="shared" ref="AQ28" si="63">AP28/AO28</f>
        <v>8.6835759397682483E-3</v>
      </c>
      <c r="AS28" s="33" t="s">
        <v>32</v>
      </c>
      <c r="AT28" s="34" t="s">
        <v>33</v>
      </c>
    </row>
    <row r="29" spans="1:46">
      <c r="A29">
        <v>1</v>
      </c>
      <c r="B29" t="s">
        <v>23</v>
      </c>
      <c r="C29" t="s">
        <v>34</v>
      </c>
      <c r="D29" s="18">
        <v>19.182139622711802</v>
      </c>
      <c r="E29" s="71"/>
      <c r="F29" s="71"/>
      <c r="G29" s="71"/>
      <c r="I29" s="22">
        <v>0</v>
      </c>
      <c r="J29" s="24">
        <v>0</v>
      </c>
      <c r="M29">
        <v>1</v>
      </c>
      <c r="N29" t="s">
        <v>23</v>
      </c>
      <c r="O29" t="s">
        <v>34</v>
      </c>
      <c r="P29" s="18">
        <v>19.153792799171601</v>
      </c>
      <c r="Q29" s="71"/>
      <c r="R29" s="71"/>
      <c r="S29" s="71"/>
      <c r="U29" s="22">
        <v>0</v>
      </c>
      <c r="V29" s="24">
        <v>0</v>
      </c>
      <c r="Y29">
        <v>1</v>
      </c>
      <c r="Z29" t="s">
        <v>23</v>
      </c>
      <c r="AA29" t="s">
        <v>34</v>
      </c>
      <c r="AB29" s="18">
        <v>20.238181686308501</v>
      </c>
      <c r="AC29" s="71"/>
      <c r="AD29" s="71"/>
      <c r="AE29" s="71"/>
      <c r="AG29" s="22">
        <v>0</v>
      </c>
      <c r="AH29" s="24">
        <v>0</v>
      </c>
      <c r="AK29">
        <v>1</v>
      </c>
      <c r="AL29" t="s">
        <v>23</v>
      </c>
      <c r="AM29" t="s">
        <v>34</v>
      </c>
      <c r="AN29" s="18">
        <v>20.841838684403701</v>
      </c>
      <c r="AO29" s="71"/>
      <c r="AP29" s="71"/>
      <c r="AQ29" s="71"/>
      <c r="AS29" s="22">
        <v>0</v>
      </c>
      <c r="AT29" s="24">
        <v>0</v>
      </c>
    </row>
    <row r="30" spans="1:46">
      <c r="A30">
        <v>1</v>
      </c>
      <c r="B30" t="s">
        <v>23</v>
      </c>
      <c r="C30" t="s">
        <v>34</v>
      </c>
      <c r="D30" s="18">
        <v>19.679731721664599</v>
      </c>
      <c r="E30" s="71"/>
      <c r="F30" s="71"/>
      <c r="G30" s="71"/>
      <c r="I30" s="22">
        <v>1</v>
      </c>
      <c r="J30" s="24">
        <f>2/(((((J6)^(E31-E25))/((J5)^(E28-E22)))+1)*J15)</f>
        <v>1.1921034128038167E-2</v>
      </c>
      <c r="M30">
        <v>1</v>
      </c>
      <c r="N30" t="s">
        <v>23</v>
      </c>
      <c r="O30" t="s">
        <v>34</v>
      </c>
      <c r="P30" s="18">
        <v>18.950974683419901</v>
      </c>
      <c r="Q30" s="71"/>
      <c r="R30" s="71"/>
      <c r="S30" s="71"/>
      <c r="U30" s="22">
        <v>1</v>
      </c>
      <c r="V30" s="24">
        <f>2/(((((V6)^(Q31-Q25))/((V5)^(Q28-Q22)))+1)*V15)</f>
        <v>1.7302245491419996E-2</v>
      </c>
      <c r="Y30">
        <v>1</v>
      </c>
      <c r="Z30" t="s">
        <v>23</v>
      </c>
      <c r="AA30" t="s">
        <v>34</v>
      </c>
      <c r="AB30" s="18">
        <v>20.0306276459666</v>
      </c>
      <c r="AC30" s="71"/>
      <c r="AD30" s="71"/>
      <c r="AE30" s="71"/>
      <c r="AG30" s="22">
        <v>1</v>
      </c>
      <c r="AH30" s="24">
        <f>2/(((((AH6)^(AC31-AC25))/((AH5)^(AC28-AC22)))+1)*AH15)</f>
        <v>3.7837685066210824E-2</v>
      </c>
      <c r="AK30">
        <v>1</v>
      </c>
      <c r="AL30" t="s">
        <v>23</v>
      </c>
      <c r="AM30" t="s">
        <v>34</v>
      </c>
      <c r="AN30" s="18">
        <v>20.586857934489501</v>
      </c>
      <c r="AO30" s="71"/>
      <c r="AP30" s="71"/>
      <c r="AQ30" s="71"/>
      <c r="AS30" s="22">
        <v>1</v>
      </c>
      <c r="AT30" s="24">
        <f>2/(((((AT6)^(AO31-AO25))/((AT5)^(AO28-AO22)))+1)*AT15)</f>
        <v>2.0837680560396778E-2</v>
      </c>
    </row>
    <row r="31" spans="1:46">
      <c r="A31">
        <v>1</v>
      </c>
      <c r="B31" t="s">
        <v>39</v>
      </c>
      <c r="C31" t="s">
        <v>34</v>
      </c>
      <c r="D31" s="18">
        <v>27.933096416855101</v>
      </c>
      <c r="E31" s="70">
        <f t="shared" ref="E31" si="64">AVERAGE(D31:D33)</f>
        <v>27.967345240879933</v>
      </c>
      <c r="F31" s="71">
        <f t="shared" ref="F31" si="65">STDEV(D32:D33)</f>
        <v>5.2074656795344107E-2</v>
      </c>
      <c r="G31" s="71">
        <f t="shared" ref="G31" si="66">F31/E31</f>
        <v>1.8619806902239137E-3</v>
      </c>
      <c r="I31" s="22">
        <v>2</v>
      </c>
      <c r="J31" s="24">
        <f>2/(((((J6)^(E46-E40))/((J5)^(E43-E37)))+1)*J16)</f>
        <v>4.4152977522473068E-2</v>
      </c>
      <c r="M31">
        <v>1</v>
      </c>
      <c r="N31" t="s">
        <v>39</v>
      </c>
      <c r="O31" t="s">
        <v>34</v>
      </c>
      <c r="P31" s="18">
        <v>27.373312027463701</v>
      </c>
      <c r="Q31" s="70">
        <f t="shared" ref="Q31" si="67">AVERAGE(P31:P33)</f>
        <v>27.368495074613097</v>
      </c>
      <c r="R31" s="71">
        <f t="shared" ref="R31" si="68">STDEV(P32:P33)</f>
        <v>7.4741623452422648E-2</v>
      </c>
      <c r="S31" s="71">
        <f t="shared" ref="S31" si="69">R31/Q31</f>
        <v>2.7309365476128303E-3</v>
      </c>
      <c r="U31" s="22">
        <v>2</v>
      </c>
      <c r="V31" s="24">
        <f>2/(((((V6)^(Q46-Q40))/((V5)^(Q43-Q37)))+1)*V16)</f>
        <v>5.1980746290190713E-2</v>
      </c>
      <c r="Y31">
        <v>1</v>
      </c>
      <c r="Z31" t="s">
        <v>39</v>
      </c>
      <c r="AA31" t="s">
        <v>34</v>
      </c>
      <c r="AB31" s="18">
        <v>27.068359935385001</v>
      </c>
      <c r="AC31" s="70">
        <f t="shared" ref="AC31" si="70">AVERAGE(AB31:AB33)</f>
        <v>27.225208533410733</v>
      </c>
      <c r="AD31" s="71">
        <f t="shared" ref="AD31" si="71">STDEV(AB32:AB33)</f>
        <v>5.897996530031574E-2</v>
      </c>
      <c r="AE31" s="71">
        <f t="shared" ref="AE31" si="72">AD31/AC31</f>
        <v>2.166373316404009E-3</v>
      </c>
      <c r="AG31" s="22">
        <v>2</v>
      </c>
      <c r="AH31" s="24">
        <f>2/(((((AH6)^(AC46-AC40))/((AH5)^(AC43-AC37)))+1)*AH16)</f>
        <v>6.2874941420391947E-2</v>
      </c>
      <c r="AK31">
        <v>1</v>
      </c>
      <c r="AL31" t="s">
        <v>39</v>
      </c>
      <c r="AM31" t="s">
        <v>34</v>
      </c>
      <c r="AN31" s="18">
        <v>28.349208229445999</v>
      </c>
      <c r="AO31" s="70">
        <f t="shared" ref="AO31" si="73">AVERAGE(AN31:AN33)</f>
        <v>28.379046215009733</v>
      </c>
      <c r="AP31" s="71">
        <f t="shared" ref="AP31" si="74">STDEV(AN32:AN33)</f>
        <v>5.9189893248886112E-3</v>
      </c>
      <c r="AQ31" s="71">
        <f t="shared" ref="AQ31" si="75">AP31/AO31</f>
        <v>2.0856900122873212E-4</v>
      </c>
      <c r="AS31" s="22">
        <v>2</v>
      </c>
      <c r="AT31" s="24">
        <f>2/(((((AT6)^(AO46-AO40))/((AT5)^(AO43-AO37)))+1)*AT16)</f>
        <v>4.4611722377236027E-2</v>
      </c>
    </row>
    <row r="32" spans="1:46">
      <c r="A32">
        <v>1</v>
      </c>
      <c r="B32" t="s">
        <v>39</v>
      </c>
      <c r="C32" t="s">
        <v>34</v>
      </c>
      <c r="D32" s="18">
        <v>27.947647309944401</v>
      </c>
      <c r="E32" s="71"/>
      <c r="F32" s="71"/>
      <c r="G32" s="71"/>
      <c r="I32" s="22">
        <v>4</v>
      </c>
      <c r="J32" s="24">
        <f>2/(((((J6)^(E61-E55))/((J5)^(E58-E52)))+1)*J17)</f>
        <v>0.11539502780920727</v>
      </c>
      <c r="M32">
        <v>1</v>
      </c>
      <c r="N32" t="s">
        <v>39</v>
      </c>
      <c r="O32" t="s">
        <v>34</v>
      </c>
      <c r="P32" s="18">
        <v>27.4189369069679</v>
      </c>
      <c r="Q32" s="71"/>
      <c r="R32" s="71"/>
      <c r="S32" s="71"/>
      <c r="U32" s="22">
        <v>4</v>
      </c>
      <c r="V32" s="24">
        <f>2/(((((V6)^(Q61-Q55))/((V5)^(Q58-Q52)))+1)*V17)</f>
        <v>0.14612462006469845</v>
      </c>
      <c r="Y32">
        <v>1</v>
      </c>
      <c r="Z32" t="s">
        <v>39</v>
      </c>
      <c r="AA32" t="s">
        <v>34</v>
      </c>
      <c r="AB32" s="18">
        <v>27.345337965841601</v>
      </c>
      <c r="AC32" s="71"/>
      <c r="AD32" s="71"/>
      <c r="AE32" s="71"/>
      <c r="AG32" s="22">
        <v>4</v>
      </c>
      <c r="AH32" s="24">
        <f>2/(((((AH6)^(AC61-AC55))/((AH5)^(AC58-AC52)))+1)*AH17)</f>
        <v>0.20415920740953514</v>
      </c>
      <c r="AK32">
        <v>1</v>
      </c>
      <c r="AL32" t="s">
        <v>39</v>
      </c>
      <c r="AM32" t="s">
        <v>34</v>
      </c>
      <c r="AN32" s="18">
        <v>28.398150565281</v>
      </c>
      <c r="AO32" s="71"/>
      <c r="AP32" s="71"/>
      <c r="AQ32" s="71"/>
      <c r="AS32" s="22">
        <v>4</v>
      </c>
      <c r="AT32" s="24">
        <f>2/(((((AT6)^(AO61-AO55))/((AT5)^(AO58-AO52)))+1)*AT17)</f>
        <v>0.12376853622761319</v>
      </c>
    </row>
    <row r="33" spans="1:46">
      <c r="A33">
        <v>1</v>
      </c>
      <c r="B33" t="s">
        <v>39</v>
      </c>
      <c r="C33" t="s">
        <v>34</v>
      </c>
      <c r="D33" s="18">
        <v>28.021291995840301</v>
      </c>
      <c r="E33" s="71"/>
      <c r="F33" s="71"/>
      <c r="G33" s="71"/>
      <c r="I33" s="26">
        <v>6</v>
      </c>
      <c r="J33" s="28">
        <f>2/(((((J6)^(E76-E70))/((J5)^(E73-E67)))+1)*J18)</f>
        <v>0.24272252093448057</v>
      </c>
      <c r="M33">
        <v>1</v>
      </c>
      <c r="N33" t="s">
        <v>39</v>
      </c>
      <c r="O33" t="s">
        <v>34</v>
      </c>
      <c r="P33" s="18">
        <v>27.313236289407701</v>
      </c>
      <c r="Q33" s="71"/>
      <c r="R33" s="71"/>
      <c r="S33" s="71"/>
      <c r="U33" s="26">
        <v>6</v>
      </c>
      <c r="V33" s="28">
        <f>2/(((((V6)^(Q76-Q70))/((V5)^(Q73-Q67)))+1)*V18)</f>
        <v>0.28845664194508763</v>
      </c>
      <c r="Y33">
        <v>1</v>
      </c>
      <c r="Z33" t="s">
        <v>39</v>
      </c>
      <c r="AA33" t="s">
        <v>34</v>
      </c>
      <c r="AB33" s="18">
        <v>27.2619276990056</v>
      </c>
      <c r="AC33" s="71"/>
      <c r="AD33" s="71"/>
      <c r="AE33" s="71"/>
      <c r="AG33" s="26">
        <v>6</v>
      </c>
      <c r="AH33" s="28">
        <f>2/(((((AH6)^(AC76-AC70))/((AH5)^(AC73-AC67)))+1)*AH18)</f>
        <v>0.26368518259568541</v>
      </c>
      <c r="AK33">
        <v>1</v>
      </c>
      <c r="AL33" t="s">
        <v>39</v>
      </c>
      <c r="AM33" t="s">
        <v>34</v>
      </c>
      <c r="AN33" s="18">
        <v>28.389779850302201</v>
      </c>
      <c r="AO33" s="71"/>
      <c r="AP33" s="71"/>
      <c r="AQ33" s="71"/>
      <c r="AS33" s="26">
        <v>6</v>
      </c>
      <c r="AT33" s="28">
        <f>2/(((((AT6)^(AO76-AO70))/((AT5)^(AO73-AO67)))+1)*AT18)</f>
        <v>0.20114179198375165</v>
      </c>
    </row>
    <row r="34" spans="1:46">
      <c r="A34">
        <v>2</v>
      </c>
      <c r="B34" t="s">
        <v>30</v>
      </c>
      <c r="C34" t="s">
        <v>24</v>
      </c>
      <c r="D34" s="18">
        <v>25.614018665180399</v>
      </c>
      <c r="E34" s="70">
        <f t="shared" ref="E34" si="76">AVERAGE(D34:D36)</f>
        <v>24.501662425820637</v>
      </c>
      <c r="F34" s="71">
        <f t="shared" ref="F34" si="77">STDEV(D35:D36)</f>
        <v>0.15240256585393877</v>
      </c>
      <c r="G34" s="71">
        <f t="shared" ref="G34" si="78">F34/E34</f>
        <v>6.2200908332379953E-3</v>
      </c>
      <c r="M34">
        <v>2</v>
      </c>
      <c r="N34" t="s">
        <v>30</v>
      </c>
      <c r="O34" t="s">
        <v>24</v>
      </c>
      <c r="P34" s="18">
        <v>23.787073146353301</v>
      </c>
      <c r="Q34" s="70">
        <f t="shared" ref="Q34" si="79">AVERAGE(P34:P36)</f>
        <v>23.650839359602269</v>
      </c>
      <c r="R34" s="71">
        <f t="shared" ref="R34" si="80">STDEV(P35:P36)</f>
        <v>1.6536953104066655E-2</v>
      </c>
      <c r="S34" s="71">
        <f t="shared" ref="S34" si="81">R34/Q34</f>
        <v>6.992121020581298E-4</v>
      </c>
      <c r="Y34">
        <v>2</v>
      </c>
      <c r="Z34" t="s">
        <v>30</v>
      </c>
      <c r="AA34" t="s">
        <v>24</v>
      </c>
      <c r="AB34" s="18">
        <v>25.260512964735199</v>
      </c>
      <c r="AC34" s="70">
        <f t="shared" ref="AC34" si="82">AVERAGE(AB34:AB36)</f>
        <v>25.2388517798456</v>
      </c>
      <c r="AD34" s="71">
        <f t="shared" ref="AD34" si="83">STDEV(AB35:AB36)</f>
        <v>2.0795460165471603E-2</v>
      </c>
      <c r="AE34" s="71">
        <f t="shared" ref="AE34" si="84">AD34/AC34</f>
        <v>8.2394636439355568E-4</v>
      </c>
      <c r="AK34">
        <v>2</v>
      </c>
      <c r="AL34" t="s">
        <v>30</v>
      </c>
      <c r="AM34" t="s">
        <v>24</v>
      </c>
      <c r="AN34" s="18">
        <v>25.873602185290501</v>
      </c>
      <c r="AO34" s="70">
        <f t="shared" ref="AO34" si="85">AVERAGE(AN34:AN36)</f>
        <v>25.7652061809877</v>
      </c>
      <c r="AP34" s="71">
        <f t="shared" ref="AP34" si="86">STDEV(AN35:AN36)</f>
        <v>4.0608470427642214E-2</v>
      </c>
      <c r="AQ34" s="71">
        <f t="shared" ref="AQ34" si="87">AP34/AO34</f>
        <v>1.5760972430178899E-3</v>
      </c>
    </row>
    <row r="35" spans="1:46">
      <c r="A35">
        <v>2</v>
      </c>
      <c r="B35" t="s">
        <v>30</v>
      </c>
      <c r="C35" t="s">
        <v>24</v>
      </c>
      <c r="D35" s="18">
        <v>24.053249193926298</v>
      </c>
      <c r="E35" s="71"/>
      <c r="F35" s="71"/>
      <c r="G35" s="71"/>
      <c r="M35">
        <v>2</v>
      </c>
      <c r="N35" t="s">
        <v>30</v>
      </c>
      <c r="O35" t="s">
        <v>24</v>
      </c>
      <c r="P35" s="18">
        <v>23.5944158579068</v>
      </c>
      <c r="Q35" s="71"/>
      <c r="R35" s="71"/>
      <c r="S35" s="71"/>
      <c r="Y35">
        <v>2</v>
      </c>
      <c r="Z35" t="s">
        <v>30</v>
      </c>
      <c r="AA35" t="s">
        <v>24</v>
      </c>
      <c r="AB35" s="18">
        <v>25.213316576499899</v>
      </c>
      <c r="AC35" s="71"/>
      <c r="AD35" s="71"/>
      <c r="AE35" s="71"/>
      <c r="AK35">
        <v>2</v>
      </c>
      <c r="AL35" t="s">
        <v>30</v>
      </c>
      <c r="AM35" t="s">
        <v>24</v>
      </c>
      <c r="AN35" s="18">
        <v>25.682293654023301</v>
      </c>
      <c r="AO35" s="71"/>
      <c r="AP35" s="71"/>
      <c r="AQ35" s="71"/>
    </row>
    <row r="36" spans="1:46">
      <c r="A36">
        <v>2</v>
      </c>
      <c r="B36" t="s">
        <v>30</v>
      </c>
      <c r="C36" t="s">
        <v>24</v>
      </c>
      <c r="D36" s="18">
        <v>23.837719418355199</v>
      </c>
      <c r="E36" s="71"/>
      <c r="F36" s="71"/>
      <c r="G36" s="71"/>
      <c r="M36">
        <v>2</v>
      </c>
      <c r="N36" t="s">
        <v>30</v>
      </c>
      <c r="O36" t="s">
        <v>24</v>
      </c>
      <c r="P36" s="18">
        <v>23.571029074546701</v>
      </c>
      <c r="Q36" s="71"/>
      <c r="R36" s="71"/>
      <c r="S36" s="71"/>
      <c r="Y36">
        <v>2</v>
      </c>
      <c r="Z36" t="s">
        <v>30</v>
      </c>
      <c r="AA36" t="s">
        <v>24</v>
      </c>
      <c r="AB36" s="18">
        <v>25.242725798301699</v>
      </c>
      <c r="AC36" s="71"/>
      <c r="AD36" s="71"/>
      <c r="AE36" s="71"/>
      <c r="AK36">
        <v>2</v>
      </c>
      <c r="AL36" t="s">
        <v>30</v>
      </c>
      <c r="AM36" t="s">
        <v>24</v>
      </c>
      <c r="AN36" s="18">
        <v>25.739722703649299</v>
      </c>
      <c r="AO36" s="71"/>
      <c r="AP36" s="71"/>
      <c r="AQ36" s="71"/>
    </row>
    <row r="37" spans="1:46">
      <c r="A37">
        <v>2</v>
      </c>
      <c r="B37" t="s">
        <v>23</v>
      </c>
      <c r="C37" t="s">
        <v>24</v>
      </c>
      <c r="D37" s="18">
        <v>19.1536437170518</v>
      </c>
      <c r="E37" s="70">
        <f t="shared" ref="E37" si="88">AVERAGE(D37:D39)</f>
        <v>19.1770535549268</v>
      </c>
      <c r="F37" s="71">
        <f t="shared" ref="F37" si="89">STDEV(D38:D39)</f>
        <v>3.2373563471698409E-3</v>
      </c>
      <c r="G37" s="71">
        <f t="shared" ref="G37" si="90">F37/E37</f>
        <v>1.6881406405303215E-4</v>
      </c>
      <c r="M37">
        <v>2</v>
      </c>
      <c r="N37" t="s">
        <v>23</v>
      </c>
      <c r="O37" t="s">
        <v>24</v>
      </c>
      <c r="P37" s="18">
        <v>18.923417348011501</v>
      </c>
      <c r="Q37" s="70">
        <f t="shared" ref="Q37" si="91">AVERAGE(P37:P39)</f>
        <v>19.000305389739498</v>
      </c>
      <c r="R37" s="71">
        <f t="shared" ref="R37" si="92">STDEV(P38:P39)</f>
        <v>3.5573607136662647E-2</v>
      </c>
      <c r="S37" s="71">
        <f t="shared" ref="S37" si="93">R37/Q37</f>
        <v>1.8722650192703231E-3</v>
      </c>
      <c r="Y37">
        <v>2</v>
      </c>
      <c r="Z37" t="s">
        <v>23</v>
      </c>
      <c r="AA37" t="s">
        <v>24</v>
      </c>
      <c r="AB37" s="18">
        <v>20.3024095029688</v>
      </c>
      <c r="AC37" s="70">
        <f t="shared" ref="AC37" si="94">AVERAGE(AB37:AB39)</f>
        <v>20.436623833513497</v>
      </c>
      <c r="AD37" s="71">
        <f t="shared" ref="AD37" si="95">STDEV(AB38:AB39)</f>
        <v>0.20463071763566795</v>
      </c>
      <c r="AE37" s="71">
        <f t="shared" ref="AE37" si="96">AD37/AC37</f>
        <v>1.0012941438012832E-2</v>
      </c>
      <c r="AK37">
        <v>2</v>
      </c>
      <c r="AL37" t="s">
        <v>23</v>
      </c>
      <c r="AM37" t="s">
        <v>24</v>
      </c>
      <c r="AN37" s="18">
        <v>20.928611468261298</v>
      </c>
      <c r="AO37" s="70">
        <f t="shared" ref="AO37" si="97">AVERAGE(AN37:AN39)</f>
        <v>20.946445644019533</v>
      </c>
      <c r="AP37" s="71">
        <f t="shared" ref="AP37" si="98">STDEV(AN38:AN39)</f>
        <v>1.9431965501296566E-2</v>
      </c>
      <c r="AQ37" s="71">
        <f t="shared" ref="AQ37" si="99">AP37/AO37</f>
        <v>9.276975116226762E-4</v>
      </c>
    </row>
    <row r="38" spans="1:46">
      <c r="A38">
        <v>2</v>
      </c>
      <c r="B38" t="s">
        <v>23</v>
      </c>
      <c r="C38" t="s">
        <v>24</v>
      </c>
      <c r="D38" s="18">
        <v>19.1864693172381</v>
      </c>
      <c r="E38" s="71"/>
      <c r="F38" s="71"/>
      <c r="G38" s="71"/>
      <c r="M38">
        <v>2</v>
      </c>
      <c r="N38" t="s">
        <v>23</v>
      </c>
      <c r="O38" t="s">
        <v>24</v>
      </c>
      <c r="P38" s="18">
        <v>19.013595071765899</v>
      </c>
      <c r="Q38" s="71"/>
      <c r="R38" s="71"/>
      <c r="S38" s="71"/>
      <c r="Y38">
        <v>2</v>
      </c>
      <c r="Z38" t="s">
        <v>23</v>
      </c>
      <c r="AA38" t="s">
        <v>24</v>
      </c>
      <c r="AB38" s="18">
        <v>20.6484267668651</v>
      </c>
      <c r="AC38" s="71"/>
      <c r="AD38" s="71"/>
      <c r="AE38" s="71"/>
      <c r="AK38">
        <v>2</v>
      </c>
      <c r="AL38" t="s">
        <v>23</v>
      </c>
      <c r="AM38" t="s">
        <v>24</v>
      </c>
      <c r="AN38" s="18">
        <v>20.941622257320901</v>
      </c>
      <c r="AO38" s="71"/>
      <c r="AP38" s="71"/>
      <c r="AQ38" s="71"/>
    </row>
    <row r="39" spans="1:46">
      <c r="A39">
        <v>2</v>
      </c>
      <c r="B39" t="s">
        <v>23</v>
      </c>
      <c r="C39" t="s">
        <v>24</v>
      </c>
      <c r="D39" s="18">
        <v>19.191047630490502</v>
      </c>
      <c r="E39" s="71"/>
      <c r="F39" s="71"/>
      <c r="G39" s="71"/>
      <c r="M39">
        <v>2</v>
      </c>
      <c r="N39" t="s">
        <v>23</v>
      </c>
      <c r="O39" t="s">
        <v>24</v>
      </c>
      <c r="P39" s="18">
        <v>19.063903749441099</v>
      </c>
      <c r="Q39" s="71"/>
      <c r="R39" s="71"/>
      <c r="S39" s="71"/>
      <c r="Y39">
        <v>2</v>
      </c>
      <c r="Z39" t="s">
        <v>23</v>
      </c>
      <c r="AA39" t="s">
        <v>24</v>
      </c>
      <c r="AB39" s="18">
        <v>20.359035230706599</v>
      </c>
      <c r="AC39" s="71"/>
      <c r="AD39" s="71"/>
      <c r="AE39" s="71"/>
      <c r="AK39">
        <v>2</v>
      </c>
      <c r="AL39" t="s">
        <v>23</v>
      </c>
      <c r="AM39" t="s">
        <v>24</v>
      </c>
      <c r="AN39" s="18">
        <v>20.969103206476401</v>
      </c>
      <c r="AO39" s="71"/>
      <c r="AP39" s="71"/>
      <c r="AQ39" s="71"/>
    </row>
    <row r="40" spans="1:46">
      <c r="A40">
        <v>2</v>
      </c>
      <c r="B40" t="s">
        <v>39</v>
      </c>
      <c r="C40" t="s">
        <v>24</v>
      </c>
      <c r="D40" s="18">
        <v>19.601047858374699</v>
      </c>
      <c r="E40" s="70">
        <f t="shared" ref="E40" si="100">AVERAGE(D40:D42)</f>
        <v>19.823619599499967</v>
      </c>
      <c r="F40" s="71">
        <f t="shared" ref="F40" si="101">STDEV(D41:D42)</f>
        <v>0.17532564512727203</v>
      </c>
      <c r="G40" s="71">
        <f t="shared" ref="G40" si="102">F40/E40</f>
        <v>8.8442801400252079E-3</v>
      </c>
      <c r="M40">
        <v>2</v>
      </c>
      <c r="N40" t="s">
        <v>39</v>
      </c>
      <c r="O40" t="s">
        <v>24</v>
      </c>
      <c r="P40" s="18">
        <v>20.0540822676247</v>
      </c>
      <c r="Q40" s="70">
        <f t="shared" ref="Q40" si="103">AVERAGE(P40:P42)</f>
        <v>20.046859480439135</v>
      </c>
      <c r="R40" s="71">
        <f t="shared" ref="R40" si="104">STDEV(P41:P42)</f>
        <v>6.944453536034681E-2</v>
      </c>
      <c r="S40" s="71">
        <f t="shared" ref="S40" si="105">R40/Q40</f>
        <v>3.4641104472302908E-3</v>
      </c>
      <c r="Y40">
        <v>2</v>
      </c>
      <c r="Z40" t="s">
        <v>39</v>
      </c>
      <c r="AA40" t="s">
        <v>24</v>
      </c>
      <c r="AB40" s="18">
        <v>21.498655008699998</v>
      </c>
      <c r="AC40" s="70">
        <f t="shared" ref="AC40" si="106">AVERAGE(AB40:AB42)</f>
        <v>21.357515838353432</v>
      </c>
      <c r="AD40" s="71">
        <f t="shared" ref="AD40" si="107">STDEV(AB41:AB42)</f>
        <v>8.4075325119906411E-2</v>
      </c>
      <c r="AE40" s="71">
        <f t="shared" ref="AE40" si="108">AD40/AC40</f>
        <v>3.9365685483386363E-3</v>
      </c>
      <c r="AK40">
        <v>2</v>
      </c>
      <c r="AL40" t="s">
        <v>39</v>
      </c>
      <c r="AM40" t="s">
        <v>24</v>
      </c>
      <c r="AN40" s="18">
        <v>21.7788033315517</v>
      </c>
      <c r="AO40" s="70">
        <f t="shared" ref="AO40" si="109">AVERAGE(AN40:AN42)</f>
        <v>21.665770397874137</v>
      </c>
      <c r="AP40" s="71">
        <f t="shared" ref="AP40" si="110">STDEV(AN41:AN42)</f>
        <v>0.15220660152480764</v>
      </c>
      <c r="AQ40" s="71">
        <f t="shared" ref="AQ40" si="111">AP40/AO40</f>
        <v>7.0252106770106945E-3</v>
      </c>
    </row>
    <row r="41" spans="1:46">
      <c r="A41">
        <v>2</v>
      </c>
      <c r="B41" t="s">
        <v>39</v>
      </c>
      <c r="C41" t="s">
        <v>24</v>
      </c>
      <c r="D41" s="18">
        <v>19.810931517477201</v>
      </c>
      <c r="E41" s="71"/>
      <c r="F41" s="71"/>
      <c r="G41" s="71"/>
      <c r="M41">
        <v>2</v>
      </c>
      <c r="N41" t="s">
        <v>39</v>
      </c>
      <c r="O41" t="s">
        <v>24</v>
      </c>
      <c r="P41" s="18">
        <v>19.994143384976699</v>
      </c>
      <c r="Q41" s="71"/>
      <c r="R41" s="71"/>
      <c r="S41" s="71"/>
      <c r="Y41">
        <v>2</v>
      </c>
      <c r="Z41" t="s">
        <v>39</v>
      </c>
      <c r="AA41" t="s">
        <v>24</v>
      </c>
      <c r="AB41" s="18">
        <v>21.227496020657401</v>
      </c>
      <c r="AC41" s="71"/>
      <c r="AD41" s="71"/>
      <c r="AE41" s="71"/>
      <c r="AK41">
        <v>2</v>
      </c>
      <c r="AL41" t="s">
        <v>39</v>
      </c>
      <c r="AM41" t="s">
        <v>24</v>
      </c>
      <c r="AN41" s="18">
        <v>21.501627610955801</v>
      </c>
      <c r="AO41" s="71"/>
      <c r="AP41" s="71"/>
      <c r="AQ41" s="71"/>
    </row>
    <row r="42" spans="1:46">
      <c r="A42">
        <v>2</v>
      </c>
      <c r="B42" t="s">
        <v>39</v>
      </c>
      <c r="C42" t="s">
        <v>24</v>
      </c>
      <c r="D42" s="18">
        <v>20.058879422648001</v>
      </c>
      <c r="E42" s="71"/>
      <c r="F42" s="71"/>
      <c r="G42" s="71"/>
      <c r="M42">
        <v>2</v>
      </c>
      <c r="N42" t="s">
        <v>39</v>
      </c>
      <c r="O42" t="s">
        <v>24</v>
      </c>
      <c r="P42" s="18">
        <v>20.092352788715999</v>
      </c>
      <c r="Q42" s="71"/>
      <c r="R42" s="71"/>
      <c r="S42" s="71"/>
      <c r="Y42">
        <v>2</v>
      </c>
      <c r="Z42" t="s">
        <v>39</v>
      </c>
      <c r="AA42" t="s">
        <v>24</v>
      </c>
      <c r="AB42" s="18">
        <v>21.3463964857029</v>
      </c>
      <c r="AC42" s="71"/>
      <c r="AD42" s="71"/>
      <c r="AE42" s="71"/>
      <c r="AK42">
        <v>2</v>
      </c>
      <c r="AL42" t="s">
        <v>39</v>
      </c>
      <c r="AM42" t="s">
        <v>24</v>
      </c>
      <c r="AN42" s="18">
        <v>21.716880251114901</v>
      </c>
      <c r="AO42" s="71"/>
      <c r="AP42" s="71"/>
      <c r="AQ42" s="71"/>
    </row>
    <row r="43" spans="1:46">
      <c r="A43">
        <v>2</v>
      </c>
      <c r="B43" t="s">
        <v>23</v>
      </c>
      <c r="C43" t="s">
        <v>34</v>
      </c>
      <c r="D43" s="18">
        <v>19.398037056212399</v>
      </c>
      <c r="E43" s="70">
        <f t="shared" ref="E43" si="112">AVERAGE(D43:D45)</f>
        <v>19.360759494932498</v>
      </c>
      <c r="F43" s="71">
        <f t="shared" ref="F43" si="113">STDEV(D44:D45)</f>
        <v>8.5340629639544585E-2</v>
      </c>
      <c r="G43" s="71">
        <f t="shared" ref="G43" si="114">F43/E43</f>
        <v>4.4079174508562906E-3</v>
      </c>
      <c r="M43">
        <v>2</v>
      </c>
      <c r="N43" t="s">
        <v>23</v>
      </c>
      <c r="O43" t="s">
        <v>34</v>
      </c>
      <c r="P43" s="18">
        <v>19.138714836223102</v>
      </c>
      <c r="Q43" s="70">
        <f t="shared" ref="Q43" si="115">AVERAGE(P43:P45)</f>
        <v>19.086531515321234</v>
      </c>
      <c r="R43" s="71">
        <f t="shared" ref="R43" si="116">STDEV(P44:P45)</f>
        <v>0.12169992919569542</v>
      </c>
      <c r="S43" s="71">
        <f t="shared" ref="S43" si="117">R43/Q43</f>
        <v>6.3762202733379739E-3</v>
      </c>
      <c r="Y43">
        <v>2</v>
      </c>
      <c r="Z43" t="s">
        <v>23</v>
      </c>
      <c r="AA43" t="s">
        <v>34</v>
      </c>
      <c r="AB43" s="18">
        <v>20.2785516970152</v>
      </c>
      <c r="AC43" s="70">
        <f t="shared" ref="AC43" si="118">AVERAGE(AB43:AB45)</f>
        <v>20.275517689815931</v>
      </c>
      <c r="AD43" s="71">
        <f t="shared" ref="AD43" si="119">STDEV(AB44:AB45)</f>
        <v>5.6241956543206628E-2</v>
      </c>
      <c r="AE43" s="71">
        <f t="shared" ref="AE43" si="120">AD43/AC43</f>
        <v>2.7738851063445875E-3</v>
      </c>
      <c r="AK43">
        <v>2</v>
      </c>
      <c r="AL43" t="s">
        <v>23</v>
      </c>
      <c r="AM43" t="s">
        <v>34</v>
      </c>
      <c r="AN43" s="18">
        <v>20.8784697971425</v>
      </c>
      <c r="AO43" s="70">
        <f t="shared" ref="AO43" si="121">AVERAGE(AN43:AN45)</f>
        <v>20.875005655583536</v>
      </c>
      <c r="AP43" s="71">
        <f t="shared" ref="AP43" si="122">STDEV(AN44:AN45)</f>
        <v>4.6329164478545216E-3</v>
      </c>
      <c r="AQ43" s="71">
        <f t="shared" ref="AQ43" si="123">AP43/AO43</f>
        <v>2.219360571342089E-4</v>
      </c>
    </row>
    <row r="44" spans="1:46">
      <c r="A44">
        <v>2</v>
      </c>
      <c r="B44" t="s">
        <v>23</v>
      </c>
      <c r="C44" t="s">
        <v>34</v>
      </c>
      <c r="D44" s="18">
        <v>19.402465652221402</v>
      </c>
      <c r="E44" s="71"/>
      <c r="F44" s="71"/>
      <c r="G44" s="71"/>
      <c r="M44">
        <v>2</v>
      </c>
      <c r="N44" t="s">
        <v>23</v>
      </c>
      <c r="O44" t="s">
        <v>34</v>
      </c>
      <c r="P44" s="18">
        <v>19.146494700074498</v>
      </c>
      <c r="Q44" s="71"/>
      <c r="R44" s="71"/>
      <c r="S44" s="71"/>
      <c r="Y44">
        <v>2</v>
      </c>
      <c r="Z44" t="s">
        <v>23</v>
      </c>
      <c r="AA44" t="s">
        <v>34</v>
      </c>
      <c r="AB44" s="18">
        <v>20.313769755075199</v>
      </c>
      <c r="AC44" s="71"/>
      <c r="AD44" s="71"/>
      <c r="AE44" s="71"/>
      <c r="AK44">
        <v>2</v>
      </c>
      <c r="AL44" t="s">
        <v>23</v>
      </c>
      <c r="AM44" t="s">
        <v>34</v>
      </c>
      <c r="AN44" s="18">
        <v>20.876549551440998</v>
      </c>
      <c r="AO44" s="71"/>
      <c r="AP44" s="71"/>
      <c r="AQ44" s="71"/>
    </row>
    <row r="45" spans="1:46">
      <c r="A45">
        <v>2</v>
      </c>
      <c r="B45" t="s">
        <v>23</v>
      </c>
      <c r="C45" t="s">
        <v>34</v>
      </c>
      <c r="D45" s="18">
        <v>19.281775776363698</v>
      </c>
      <c r="E45" s="71"/>
      <c r="F45" s="71"/>
      <c r="G45" s="71"/>
      <c r="M45">
        <v>2</v>
      </c>
      <c r="N45" t="s">
        <v>23</v>
      </c>
      <c r="O45" t="s">
        <v>34</v>
      </c>
      <c r="P45" s="18">
        <v>18.974385009666101</v>
      </c>
      <c r="Q45" s="71"/>
      <c r="R45" s="71"/>
      <c r="S45" s="71"/>
      <c r="Y45">
        <v>2</v>
      </c>
      <c r="Z45" t="s">
        <v>23</v>
      </c>
      <c r="AA45" t="s">
        <v>34</v>
      </c>
      <c r="AB45" s="18">
        <v>20.234231617357398</v>
      </c>
      <c r="AC45" s="71"/>
      <c r="AD45" s="71"/>
      <c r="AE45" s="71"/>
      <c r="AK45">
        <v>2</v>
      </c>
      <c r="AL45" t="s">
        <v>23</v>
      </c>
      <c r="AM45" t="s">
        <v>34</v>
      </c>
      <c r="AN45" s="18">
        <v>20.869997618167101</v>
      </c>
      <c r="AO45" s="71"/>
      <c r="AP45" s="71"/>
      <c r="AQ45" s="71"/>
    </row>
    <row r="46" spans="1:46">
      <c r="A46">
        <v>2</v>
      </c>
      <c r="B46" t="s">
        <v>39</v>
      </c>
      <c r="C46" t="s">
        <v>34</v>
      </c>
      <c r="D46" s="18">
        <v>25.473198046672898</v>
      </c>
      <c r="E46" s="70">
        <f t="shared" ref="E46" si="124">AVERAGE(D46:D48)</f>
        <v>25.785110439737235</v>
      </c>
      <c r="F46" s="71">
        <f t="shared" ref="F46" si="125">STDEV(D47:D48)</f>
        <v>0.37903161378548844</v>
      </c>
      <c r="G46" s="71">
        <f t="shared" ref="G46" si="126">F46/E46</f>
        <v>1.4699631194961482E-2</v>
      </c>
      <c r="M46">
        <v>2</v>
      </c>
      <c r="N46" t="s">
        <v>39</v>
      </c>
      <c r="O46" t="s">
        <v>34</v>
      </c>
      <c r="P46" s="18">
        <v>25.819500106176498</v>
      </c>
      <c r="Q46" s="70">
        <f t="shared" ref="Q46" si="127">AVERAGE(P46:P48)</f>
        <v>25.749740699013799</v>
      </c>
      <c r="R46" s="71">
        <f t="shared" ref="R46" si="128">STDEV(P47:P48)</f>
        <v>0.17279144217500628</v>
      </c>
      <c r="S46" s="71">
        <f t="shared" ref="S46" si="129">R46/Q46</f>
        <v>6.7104148424152518E-3</v>
      </c>
      <c r="Y46">
        <v>2</v>
      </c>
      <c r="Z46" t="s">
        <v>39</v>
      </c>
      <c r="AA46" t="s">
        <v>34</v>
      </c>
      <c r="AB46" s="18">
        <v>26.4800538289002</v>
      </c>
      <c r="AC46" s="70">
        <f t="shared" ref="AC46" si="130">AVERAGE(AB46:AB48)</f>
        <v>26.530054164484469</v>
      </c>
      <c r="AD46" s="71">
        <f t="shared" ref="AD46" si="131">STDEV(AB47:AB48)</f>
        <v>4.3172676996921212E-2</v>
      </c>
      <c r="AE46" s="71">
        <f t="shared" ref="AE46" si="132">AD46/AC46</f>
        <v>1.6273120563287829E-3</v>
      </c>
      <c r="AK46">
        <v>2</v>
      </c>
      <c r="AL46" t="s">
        <v>39</v>
      </c>
      <c r="AM46" t="s">
        <v>34</v>
      </c>
      <c r="AN46" s="18">
        <v>27.317636112268001</v>
      </c>
      <c r="AO46" s="70">
        <f t="shared" ref="AO46" si="133">AVERAGE(AN46:AN48)</f>
        <v>27.422970396808566</v>
      </c>
      <c r="AP46" s="71">
        <f t="shared" ref="AP46" si="134">STDEV(AN47:AN48)</f>
        <v>4.2674307788582659E-2</v>
      </c>
      <c r="AQ46" s="71">
        <f t="shared" ref="AQ46" si="135">AP46/AO46</f>
        <v>1.5561519110106692E-3</v>
      </c>
    </row>
    <row r="47" spans="1:46">
      <c r="A47">
        <v>2</v>
      </c>
      <c r="B47" t="s">
        <v>39</v>
      </c>
      <c r="C47" t="s">
        <v>34</v>
      </c>
      <c r="D47" s="18">
        <v>26.2090824606612</v>
      </c>
      <c r="E47" s="71"/>
      <c r="F47" s="71"/>
      <c r="G47" s="71"/>
      <c r="M47">
        <v>2</v>
      </c>
      <c r="N47" t="s">
        <v>39</v>
      </c>
      <c r="O47" t="s">
        <v>34</v>
      </c>
      <c r="P47" s="18">
        <v>25.837042995925401</v>
      </c>
      <c r="Q47" s="71"/>
      <c r="R47" s="71"/>
      <c r="S47" s="71"/>
      <c r="Y47">
        <v>2</v>
      </c>
      <c r="Z47" t="s">
        <v>39</v>
      </c>
      <c r="AA47" t="s">
        <v>34</v>
      </c>
      <c r="AB47" s="18">
        <v>26.585582024943101</v>
      </c>
      <c r="AC47" s="71"/>
      <c r="AD47" s="71"/>
      <c r="AE47" s="71"/>
      <c r="AK47">
        <v>2</v>
      </c>
      <c r="AL47" t="s">
        <v>39</v>
      </c>
      <c r="AM47" t="s">
        <v>34</v>
      </c>
      <c r="AN47" s="18">
        <v>27.445462246659101</v>
      </c>
      <c r="AO47" s="71"/>
      <c r="AP47" s="71"/>
      <c r="AQ47" s="71"/>
    </row>
    <row r="48" spans="1:46">
      <c r="A48">
        <v>2</v>
      </c>
      <c r="B48" t="s">
        <v>39</v>
      </c>
      <c r="C48" t="s">
        <v>34</v>
      </c>
      <c r="D48" s="18">
        <v>25.673050811877602</v>
      </c>
      <c r="E48" s="71"/>
      <c r="F48" s="71"/>
      <c r="G48" s="71"/>
      <c r="M48">
        <v>2</v>
      </c>
      <c r="N48" t="s">
        <v>39</v>
      </c>
      <c r="O48" t="s">
        <v>34</v>
      </c>
      <c r="P48" s="18">
        <v>25.592678994939501</v>
      </c>
      <c r="Q48" s="71"/>
      <c r="R48" s="71"/>
      <c r="S48" s="71"/>
      <c r="Y48">
        <v>2</v>
      </c>
      <c r="Z48" t="s">
        <v>39</v>
      </c>
      <c r="AA48" t="s">
        <v>34</v>
      </c>
      <c r="AB48" s="18">
        <v>26.524526639610102</v>
      </c>
      <c r="AC48" s="71"/>
      <c r="AD48" s="71"/>
      <c r="AE48" s="71"/>
      <c r="AK48">
        <v>2</v>
      </c>
      <c r="AL48" t="s">
        <v>39</v>
      </c>
      <c r="AM48" t="s">
        <v>34</v>
      </c>
      <c r="AN48" s="18">
        <v>27.505812831498599</v>
      </c>
      <c r="AO48" s="71"/>
      <c r="AP48" s="71"/>
      <c r="AQ48" s="71"/>
    </row>
    <row r="49" spans="1:43">
      <c r="A49">
        <v>4</v>
      </c>
      <c r="B49" t="s">
        <v>30</v>
      </c>
      <c r="C49" t="s">
        <v>24</v>
      </c>
      <c r="D49" s="18">
        <v>24.467235683888099</v>
      </c>
      <c r="E49" s="70">
        <f t="shared" ref="E49" si="136">AVERAGE(D49:D51)</f>
        <v>24.396994693705597</v>
      </c>
      <c r="F49" s="71">
        <f>STDEV(D49:D50)</f>
        <v>0.12890186823530655</v>
      </c>
      <c r="G49" s="71">
        <f t="shared" ref="G49" si="137">F49/E49</f>
        <v>5.2835142136815364E-3</v>
      </c>
      <c r="M49">
        <v>4</v>
      </c>
      <c r="N49" t="s">
        <v>30</v>
      </c>
      <c r="O49" t="s">
        <v>24</v>
      </c>
      <c r="P49" s="18">
        <v>23.8341757631758</v>
      </c>
      <c r="Q49" s="70">
        <f t="shared" ref="Q49" si="138">AVERAGE(P49:P51)</f>
        <v>23.865861099854403</v>
      </c>
      <c r="R49" s="71">
        <f>STDEV(P49:P50)</f>
        <v>5.7946012391571253E-2</v>
      </c>
      <c r="S49" s="71">
        <f t="shared" ref="S49" si="139">R49/Q49</f>
        <v>2.4279874985078482E-3</v>
      </c>
      <c r="Y49">
        <v>4</v>
      </c>
      <c r="Z49" t="s">
        <v>30</v>
      </c>
      <c r="AA49" t="s">
        <v>24</v>
      </c>
      <c r="AB49" s="18">
        <v>25.8227861829135</v>
      </c>
      <c r="AC49" s="70">
        <f t="shared" ref="AC49" si="140">AVERAGE(AB49:AB51)</f>
        <v>25.817063507231996</v>
      </c>
      <c r="AD49" s="71">
        <f>STDEV(AB49:AB50)</f>
        <v>4.8665372945024689E-2</v>
      </c>
      <c r="AE49" s="71">
        <f t="shared" ref="AE49" si="141">AD49/AC49</f>
        <v>1.8850080657466066E-3</v>
      </c>
      <c r="AK49">
        <v>4</v>
      </c>
      <c r="AL49" t="s">
        <v>30</v>
      </c>
      <c r="AM49" t="s">
        <v>24</v>
      </c>
      <c r="AN49" s="18">
        <v>26.225669683226801</v>
      </c>
      <c r="AO49" s="70">
        <f t="shared" ref="AO49" si="142">AVERAGE(AN49:AN51)</f>
        <v>26.006911540287135</v>
      </c>
      <c r="AP49" s="71">
        <f>STDEV(AN49:AN50)</f>
        <v>0.19637347888948831</v>
      </c>
      <c r="AQ49" s="71">
        <f t="shared" ref="AQ49" si="143">AP49/AO49</f>
        <v>7.5508188884822964E-3</v>
      </c>
    </row>
    <row r="50" spans="1:43">
      <c r="A50">
        <v>4</v>
      </c>
      <c r="B50" t="s">
        <v>30</v>
      </c>
      <c r="C50" t="s">
        <v>24</v>
      </c>
      <c r="D50" s="18">
        <v>24.284940913614498</v>
      </c>
      <c r="E50" s="71"/>
      <c r="F50" s="71"/>
      <c r="G50" s="71"/>
      <c r="M50">
        <v>4</v>
      </c>
      <c r="N50" t="s">
        <v>30</v>
      </c>
      <c r="O50" t="s">
        <v>24</v>
      </c>
      <c r="P50" s="18">
        <v>23.916123799785399</v>
      </c>
      <c r="Q50" s="71"/>
      <c r="R50" s="71"/>
      <c r="S50" s="71"/>
      <c r="Y50">
        <v>4</v>
      </c>
      <c r="Z50" t="s">
        <v>30</v>
      </c>
      <c r="AA50" t="s">
        <v>24</v>
      </c>
      <c r="AB50" s="18">
        <v>25.891609413350299</v>
      </c>
      <c r="AC50" s="71"/>
      <c r="AD50" s="71"/>
      <c r="AE50" s="71"/>
      <c r="AK50">
        <v>4</v>
      </c>
      <c r="AL50" t="s">
        <v>30</v>
      </c>
      <c r="AM50" t="s">
        <v>24</v>
      </c>
      <c r="AN50" s="18">
        <v>25.9479556460909</v>
      </c>
      <c r="AO50" s="71"/>
      <c r="AP50" s="71"/>
      <c r="AQ50" s="71"/>
    </row>
    <row r="51" spans="1:43">
      <c r="A51">
        <v>4</v>
      </c>
      <c r="B51" t="s">
        <v>30</v>
      </c>
      <c r="C51" t="s">
        <v>24</v>
      </c>
      <c r="D51" s="18">
        <v>24.438807483614202</v>
      </c>
      <c r="E51" s="71"/>
      <c r="F51" s="71"/>
      <c r="G51" s="71"/>
      <c r="M51">
        <v>4</v>
      </c>
      <c r="N51" t="s">
        <v>30</v>
      </c>
      <c r="O51" t="s">
        <v>24</v>
      </c>
      <c r="P51" s="18">
        <v>23.847283736602002</v>
      </c>
      <c r="Q51" s="71"/>
      <c r="R51" s="71"/>
      <c r="S51" s="71"/>
      <c r="Y51">
        <v>4</v>
      </c>
      <c r="Z51" t="s">
        <v>30</v>
      </c>
      <c r="AA51" t="s">
        <v>24</v>
      </c>
      <c r="AB51" s="18">
        <v>25.7367949254322</v>
      </c>
      <c r="AC51" s="71"/>
      <c r="AD51" s="71"/>
      <c r="AE51" s="71"/>
      <c r="AK51">
        <v>4</v>
      </c>
      <c r="AL51" t="s">
        <v>30</v>
      </c>
      <c r="AM51" t="s">
        <v>24</v>
      </c>
      <c r="AN51" s="18">
        <v>25.847109291543699</v>
      </c>
      <c r="AO51" s="71"/>
      <c r="AP51" s="71"/>
      <c r="AQ51" s="71"/>
    </row>
    <row r="52" spans="1:43">
      <c r="A52">
        <v>4</v>
      </c>
      <c r="B52" t="s">
        <v>23</v>
      </c>
      <c r="C52" t="s">
        <v>24</v>
      </c>
      <c r="D52" s="18">
        <v>19.492173307967999</v>
      </c>
      <c r="E52" s="70">
        <f t="shared" ref="E52" si="144">AVERAGE(D52:D54)</f>
        <v>19.294648807806066</v>
      </c>
      <c r="F52" s="71">
        <f t="shared" ref="F52" si="145">STDEV(D53:D54)</f>
        <v>1.1823456065110654E-2</v>
      </c>
      <c r="G52" s="71">
        <f t="shared" ref="G52" si="146">F52/E52</f>
        <v>6.1278420679661294E-4</v>
      </c>
      <c r="M52">
        <v>4</v>
      </c>
      <c r="N52" t="s">
        <v>23</v>
      </c>
      <c r="O52" t="s">
        <v>24</v>
      </c>
      <c r="P52" s="18">
        <v>18.796603253504401</v>
      </c>
      <c r="Q52" s="70">
        <f t="shared" ref="Q52" si="147">AVERAGE(P52:P54)</f>
        <v>18.559367076769334</v>
      </c>
      <c r="R52" s="71">
        <f t="shared" ref="R52" si="148">STDEV(P53:P54)</f>
        <v>8.3355099354012308E-2</v>
      </c>
      <c r="S52" s="71">
        <f t="shared" ref="S52" si="149">R52/Q52</f>
        <v>4.4912684257615368E-3</v>
      </c>
      <c r="Y52">
        <v>4</v>
      </c>
      <c r="Z52" t="s">
        <v>23</v>
      </c>
      <c r="AA52" t="s">
        <v>24</v>
      </c>
      <c r="AB52" s="18">
        <v>20.577730646424499</v>
      </c>
      <c r="AC52" s="70">
        <f t="shared" ref="AC52" si="150">AVERAGE(AB52:AB54)</f>
        <v>20.491166960149929</v>
      </c>
      <c r="AD52" s="71">
        <f t="shared" ref="AD52" si="151">STDEV(AB53:AB54)</f>
        <v>7.3400740495516564E-3</v>
      </c>
      <c r="AE52" s="71">
        <f t="shared" ref="AE52" si="152">AD52/AC52</f>
        <v>3.5820673677717916E-4</v>
      </c>
      <c r="AK52">
        <v>4</v>
      </c>
      <c r="AL52" t="s">
        <v>23</v>
      </c>
      <c r="AM52" t="s">
        <v>24</v>
      </c>
      <c r="AN52" s="18">
        <v>20.7043802793456</v>
      </c>
      <c r="AO52" s="70">
        <f t="shared" ref="AO52" si="153">AVERAGE(AN52:AN54)</f>
        <v>20.670647753263768</v>
      </c>
      <c r="AP52" s="71">
        <f t="shared" ref="AP52" si="154">STDEV(AN53:AN54)</f>
        <v>2.2113556398243851E-2</v>
      </c>
      <c r="AQ52" s="71">
        <f t="shared" ref="AQ52" si="155">AP52/AO52</f>
        <v>1.0698047135340621E-3</v>
      </c>
    </row>
    <row r="53" spans="1:43">
      <c r="A53">
        <v>4</v>
      </c>
      <c r="B53" t="s">
        <v>23</v>
      </c>
      <c r="C53" t="s">
        <v>24</v>
      </c>
      <c r="D53" s="18">
        <v>19.187526111764399</v>
      </c>
      <c r="E53" s="71"/>
      <c r="F53" s="71"/>
      <c r="G53" s="71"/>
      <c r="M53">
        <v>4</v>
      </c>
      <c r="N53" t="s">
        <v>23</v>
      </c>
      <c r="O53" t="s">
        <v>24</v>
      </c>
      <c r="P53" s="18">
        <v>18.381808032402098</v>
      </c>
      <c r="Q53" s="71"/>
      <c r="R53" s="71"/>
      <c r="S53" s="71"/>
      <c r="Y53">
        <v>4</v>
      </c>
      <c r="Z53" t="s">
        <v>23</v>
      </c>
      <c r="AA53" t="s">
        <v>24</v>
      </c>
      <c r="AB53" s="18">
        <v>20.453075333147499</v>
      </c>
      <c r="AC53" s="71"/>
      <c r="AD53" s="71"/>
      <c r="AE53" s="71"/>
      <c r="AK53">
        <v>4</v>
      </c>
      <c r="AL53" t="s">
        <v>23</v>
      </c>
      <c r="AM53" t="s">
        <v>24</v>
      </c>
      <c r="AN53" s="18">
        <v>20.669418135908199</v>
      </c>
      <c r="AO53" s="71"/>
      <c r="AP53" s="71"/>
      <c r="AQ53" s="71"/>
    </row>
    <row r="54" spans="1:43">
      <c r="A54">
        <v>4</v>
      </c>
      <c r="B54" t="s">
        <v>23</v>
      </c>
      <c r="C54" t="s">
        <v>24</v>
      </c>
      <c r="D54" s="18">
        <v>19.204247003685801</v>
      </c>
      <c r="E54" s="71"/>
      <c r="F54" s="71"/>
      <c r="G54" s="71"/>
      <c r="M54">
        <v>4</v>
      </c>
      <c r="N54" t="s">
        <v>23</v>
      </c>
      <c r="O54" t="s">
        <v>24</v>
      </c>
      <c r="P54" s="18">
        <v>18.499689944401499</v>
      </c>
      <c r="Q54" s="71"/>
      <c r="R54" s="71"/>
      <c r="S54" s="71"/>
      <c r="Y54">
        <v>4</v>
      </c>
      <c r="Z54" t="s">
        <v>23</v>
      </c>
      <c r="AA54" t="s">
        <v>24</v>
      </c>
      <c r="AB54" s="18">
        <v>20.4426949008778</v>
      </c>
      <c r="AC54" s="71"/>
      <c r="AD54" s="71"/>
      <c r="AE54" s="71"/>
      <c r="AK54">
        <v>4</v>
      </c>
      <c r="AL54" t="s">
        <v>23</v>
      </c>
      <c r="AM54" t="s">
        <v>24</v>
      </c>
      <c r="AN54" s="18">
        <v>20.6381448445375</v>
      </c>
      <c r="AO54" s="71"/>
      <c r="AP54" s="71"/>
      <c r="AQ54" s="71"/>
    </row>
    <row r="55" spans="1:43">
      <c r="A55">
        <v>4</v>
      </c>
      <c r="B55" t="s">
        <v>39</v>
      </c>
      <c r="C55" t="s">
        <v>24</v>
      </c>
      <c r="D55" s="18">
        <v>20.2033111436259</v>
      </c>
      <c r="E55" s="70">
        <f t="shared" ref="E55" si="156">AVERAGE(D55:D57)</f>
        <v>20.150420017451236</v>
      </c>
      <c r="F55" s="71">
        <f t="shared" ref="F55" si="157">STDEV(D56:D57)</f>
        <v>9.1247616928139846E-2</v>
      </c>
      <c r="G55" s="71">
        <f t="shared" ref="G55" si="158">F55/E55</f>
        <v>4.5283233227453824E-3</v>
      </c>
      <c r="M55">
        <v>4</v>
      </c>
      <c r="N55" t="s">
        <v>39</v>
      </c>
      <c r="O55" t="s">
        <v>24</v>
      </c>
      <c r="P55" s="18">
        <v>19.682820696443802</v>
      </c>
      <c r="Q55" s="70">
        <f t="shared" ref="Q55" si="159">AVERAGE(P55:P57)</f>
        <v>19.820900568296903</v>
      </c>
      <c r="R55" s="71">
        <f t="shared" ref="R55" si="160">STDEV(P56:P57)</f>
        <v>0.26324221669901288</v>
      </c>
      <c r="S55" s="71">
        <f t="shared" ref="S55" si="161">R55/Q55</f>
        <v>1.32810421903868E-2</v>
      </c>
      <c r="Y55">
        <v>4</v>
      </c>
      <c r="Z55" t="s">
        <v>39</v>
      </c>
      <c r="AA55" t="s">
        <v>24</v>
      </c>
      <c r="AB55" s="18">
        <v>21.874131964739</v>
      </c>
      <c r="AC55" s="70">
        <f t="shared" ref="AC55" si="162">AVERAGE(AB55:AB57)</f>
        <v>21.778879004466933</v>
      </c>
      <c r="AD55" s="71">
        <f t="shared" ref="AD55" si="163">STDEV(AB56:AB57)</f>
        <v>0.17702039256752439</v>
      </c>
      <c r="AE55" s="71">
        <f t="shared" ref="AE55" si="164">AD55/AC55</f>
        <v>8.128076405182141E-3</v>
      </c>
      <c r="AK55">
        <v>4</v>
      </c>
      <c r="AL55" t="s">
        <v>39</v>
      </c>
      <c r="AM55" t="s">
        <v>24</v>
      </c>
      <c r="AN55" s="18">
        <v>21.816752018322699</v>
      </c>
      <c r="AO55" s="70">
        <f t="shared" ref="AO55" si="165">AVERAGE(AN55:AN57)</f>
        <v>21.77048343520903</v>
      </c>
      <c r="AP55" s="71">
        <f t="shared" ref="AP55" si="166">STDEV(AN56:AN57)</f>
        <v>0.22473088454596082</v>
      </c>
      <c r="AQ55" s="71">
        <f t="shared" ref="AQ55" si="167">AP55/AO55</f>
        <v>1.0322732851329678E-2</v>
      </c>
    </row>
    <row r="56" spans="1:43">
      <c r="A56">
        <v>4</v>
      </c>
      <c r="B56" t="s">
        <v>39</v>
      </c>
      <c r="C56" t="s">
        <v>24</v>
      </c>
      <c r="D56" s="18">
        <v>20.059452645666902</v>
      </c>
      <c r="E56" s="71"/>
      <c r="F56" s="71"/>
      <c r="G56" s="71"/>
      <c r="M56">
        <v>4</v>
      </c>
      <c r="N56" t="s">
        <v>39</v>
      </c>
      <c r="O56" t="s">
        <v>24</v>
      </c>
      <c r="P56" s="18">
        <v>19.703800147700999</v>
      </c>
      <c r="Q56" s="71"/>
      <c r="R56" s="71"/>
      <c r="S56" s="71"/>
      <c r="Y56">
        <v>4</v>
      </c>
      <c r="Z56" t="s">
        <v>39</v>
      </c>
      <c r="AA56" t="s">
        <v>24</v>
      </c>
      <c r="AB56" s="18">
        <v>21.856424844323701</v>
      </c>
      <c r="AC56" s="71"/>
      <c r="AD56" s="71"/>
      <c r="AE56" s="71"/>
      <c r="AK56">
        <v>4</v>
      </c>
      <c r="AL56" t="s">
        <v>39</v>
      </c>
      <c r="AM56" t="s">
        <v>24</v>
      </c>
      <c r="AN56" s="18">
        <v>21.588440411247699</v>
      </c>
      <c r="AO56" s="71"/>
      <c r="AP56" s="71"/>
      <c r="AQ56" s="71"/>
    </row>
    <row r="57" spans="1:43">
      <c r="A57">
        <v>4</v>
      </c>
      <c r="B57" t="s">
        <v>39</v>
      </c>
      <c r="C57" t="s">
        <v>24</v>
      </c>
      <c r="D57" s="18">
        <v>20.188496263060902</v>
      </c>
      <c r="E57" s="71"/>
      <c r="F57" s="71"/>
      <c r="G57" s="71"/>
      <c r="M57">
        <v>4</v>
      </c>
      <c r="N57" t="s">
        <v>39</v>
      </c>
      <c r="O57" t="s">
        <v>24</v>
      </c>
      <c r="P57" s="18">
        <v>20.0760808607459</v>
      </c>
      <c r="Q57" s="71"/>
      <c r="R57" s="71"/>
      <c r="S57" s="71"/>
      <c r="Y57">
        <v>4</v>
      </c>
      <c r="Z57" t="s">
        <v>39</v>
      </c>
      <c r="AA57" t="s">
        <v>24</v>
      </c>
      <c r="AB57" s="18">
        <v>21.606080204338099</v>
      </c>
      <c r="AC57" s="71"/>
      <c r="AD57" s="71"/>
      <c r="AE57" s="71"/>
      <c r="AK57">
        <v>4</v>
      </c>
      <c r="AL57" t="s">
        <v>39</v>
      </c>
      <c r="AM57" t="s">
        <v>24</v>
      </c>
      <c r="AN57" s="18">
        <v>21.906257876056699</v>
      </c>
      <c r="AO57" s="71"/>
      <c r="AP57" s="71"/>
      <c r="AQ57" s="71"/>
    </row>
    <row r="58" spans="1:43">
      <c r="A58">
        <v>4</v>
      </c>
      <c r="B58" t="s">
        <v>23</v>
      </c>
      <c r="C58" t="s">
        <v>34</v>
      </c>
      <c r="D58" s="18">
        <v>19.253254705429399</v>
      </c>
      <c r="E58" s="70">
        <f t="shared" ref="E58" si="168">AVERAGE(D58:D60)</f>
        <v>19.169810888636899</v>
      </c>
      <c r="F58" s="71">
        <f t="shared" ref="F58" si="169">STDEV(D59:D60)</f>
        <v>0.10210275173843072</v>
      </c>
      <c r="G58" s="71">
        <f t="shared" ref="G58" si="170">F58/E58</f>
        <v>5.3262263426371711E-3</v>
      </c>
      <c r="M58">
        <v>4</v>
      </c>
      <c r="N58" t="s">
        <v>23</v>
      </c>
      <c r="O58" t="s">
        <v>34</v>
      </c>
      <c r="P58" s="18">
        <v>18.616270161976601</v>
      </c>
      <c r="Q58" s="70">
        <f t="shared" ref="Q58" si="171">AVERAGE(P58:P60)</f>
        <v>18.660658961249599</v>
      </c>
      <c r="R58" s="71">
        <f t="shared" ref="R58" si="172">STDEV(P59:P60)</f>
        <v>0.13691789358622686</v>
      </c>
      <c r="S58" s="71">
        <f t="shared" ref="S58" si="173">R58/Q58</f>
        <v>7.3372485864806906E-3</v>
      </c>
      <c r="Y58">
        <v>4</v>
      </c>
      <c r="Z58" t="s">
        <v>23</v>
      </c>
      <c r="AA58" t="s">
        <v>34</v>
      </c>
      <c r="AB58" s="18">
        <v>20.244050725959699</v>
      </c>
      <c r="AC58" s="70">
        <f t="shared" ref="AC58" si="174">AVERAGE(AB58:AB60)</f>
        <v>20.462598645203467</v>
      </c>
      <c r="AD58" s="71">
        <f t="shared" ref="AD58" si="175">STDEV(AB59:AB60)</f>
        <v>0.32654219454944705</v>
      </c>
      <c r="AE58" s="71">
        <f t="shared" ref="AE58" si="176">AD58/AC58</f>
        <v>1.5958002217181255E-2</v>
      </c>
      <c r="AK58">
        <v>4</v>
      </c>
      <c r="AL58" t="s">
        <v>23</v>
      </c>
      <c r="AM58" t="s">
        <v>34</v>
      </c>
      <c r="AN58" s="18">
        <v>20.5820500020357</v>
      </c>
      <c r="AO58" s="70">
        <f t="shared" ref="AO58" si="177">AVERAGE(AN58:AN60)</f>
        <v>20.725071965917465</v>
      </c>
      <c r="AP58" s="71">
        <f t="shared" ref="AP58" si="178">STDEV(AN59:AN60)</f>
        <v>1.7044902629451027E-2</v>
      </c>
      <c r="AQ58" s="71">
        <f t="shared" ref="AQ58" si="179">AP58/AO58</f>
        <v>8.2242911665066814E-4</v>
      </c>
    </row>
    <row r="59" spans="1:43">
      <c r="A59">
        <v>4</v>
      </c>
      <c r="B59" t="s">
        <v>23</v>
      </c>
      <c r="C59" t="s">
        <v>34</v>
      </c>
      <c r="D59" s="18">
        <v>19.055891432108599</v>
      </c>
      <c r="E59" s="71"/>
      <c r="F59" s="71"/>
      <c r="G59" s="71"/>
      <c r="M59">
        <v>4</v>
      </c>
      <c r="N59" t="s">
        <v>23</v>
      </c>
      <c r="O59" t="s">
        <v>34</v>
      </c>
      <c r="P59" s="18">
        <v>18.779668931906699</v>
      </c>
      <c r="Q59" s="71"/>
      <c r="R59" s="71"/>
      <c r="S59" s="71"/>
      <c r="Y59">
        <v>4</v>
      </c>
      <c r="Z59" t="s">
        <v>23</v>
      </c>
      <c r="AA59" t="s">
        <v>34</v>
      </c>
      <c r="AB59" s="18">
        <v>20.802772804934801</v>
      </c>
      <c r="AC59" s="71"/>
      <c r="AD59" s="71"/>
      <c r="AE59" s="71"/>
      <c r="AK59">
        <v>4</v>
      </c>
      <c r="AL59" t="s">
        <v>23</v>
      </c>
      <c r="AM59" t="s">
        <v>34</v>
      </c>
      <c r="AN59" s="18">
        <v>20.7845303816244</v>
      </c>
      <c r="AO59" s="71"/>
      <c r="AP59" s="71"/>
      <c r="AQ59" s="71"/>
    </row>
    <row r="60" spans="1:43">
      <c r="A60">
        <v>4</v>
      </c>
      <c r="B60" t="s">
        <v>23</v>
      </c>
      <c r="C60" t="s">
        <v>34</v>
      </c>
      <c r="D60" s="18">
        <v>19.2002865283727</v>
      </c>
      <c r="E60" s="71"/>
      <c r="F60" s="71"/>
      <c r="G60" s="71"/>
      <c r="M60">
        <v>4</v>
      </c>
      <c r="N60" t="s">
        <v>23</v>
      </c>
      <c r="O60" t="s">
        <v>34</v>
      </c>
      <c r="P60" s="18">
        <v>18.5860377898655</v>
      </c>
      <c r="Q60" s="71"/>
      <c r="R60" s="71"/>
      <c r="S60" s="71"/>
      <c r="Y60">
        <v>4</v>
      </c>
      <c r="Z60" t="s">
        <v>23</v>
      </c>
      <c r="AA60" t="s">
        <v>34</v>
      </c>
      <c r="AB60" s="18">
        <v>20.340972404715899</v>
      </c>
      <c r="AC60" s="71"/>
      <c r="AD60" s="71"/>
      <c r="AE60" s="71"/>
      <c r="AK60">
        <v>4</v>
      </c>
      <c r="AL60" t="s">
        <v>23</v>
      </c>
      <c r="AM60" t="s">
        <v>34</v>
      </c>
      <c r="AN60" s="18">
        <v>20.808635514092298</v>
      </c>
      <c r="AO60" s="71"/>
      <c r="AP60" s="71"/>
      <c r="AQ60" s="71"/>
    </row>
    <row r="61" spans="1:43">
      <c r="A61">
        <v>4</v>
      </c>
      <c r="B61" t="s">
        <v>39</v>
      </c>
      <c r="C61" t="s">
        <v>34</v>
      </c>
      <c r="D61" s="18">
        <v>24.330800709783102</v>
      </c>
      <c r="E61" s="70">
        <f t="shared" ref="E61" si="180">AVERAGE(D61:D63)</f>
        <v>24.346701696467864</v>
      </c>
      <c r="F61" s="71">
        <f t="shared" ref="F61" si="181">STDEV(D62:D63)</f>
        <v>1.035726971131699E-2</v>
      </c>
      <c r="G61" s="71">
        <f>F61/E61</f>
        <v>4.2540750859980294E-4</v>
      </c>
      <c r="M61">
        <v>4</v>
      </c>
      <c r="N61" t="s">
        <v>39</v>
      </c>
      <c r="O61" t="s">
        <v>34</v>
      </c>
      <c r="P61" s="18">
        <v>23.976965829304401</v>
      </c>
      <c r="Q61" s="70">
        <f t="shared" ref="Q61" si="182">AVERAGE(P61:P63)</f>
        <v>23.848733216124998</v>
      </c>
      <c r="R61" s="71">
        <f t="shared" ref="R61" si="183">STDEV(P62:P63)</f>
        <v>0.11117774875823268</v>
      </c>
      <c r="S61" s="71">
        <f>R61/Q61</f>
        <v>4.6617884375955597E-3</v>
      </c>
      <c r="Y61">
        <v>4</v>
      </c>
      <c r="Z61" t="s">
        <v>39</v>
      </c>
      <c r="AA61" t="s">
        <v>34</v>
      </c>
      <c r="AB61" s="18">
        <v>24.9609953444611</v>
      </c>
      <c r="AC61" s="70">
        <f t="shared" ref="AC61" si="184">AVERAGE(AB61:AB63)</f>
        <v>25.157055068666565</v>
      </c>
      <c r="AD61" s="71">
        <f t="shared" ref="AD61" si="185">STDEV(AB62:AB63)</f>
        <v>6.8111188845458789E-2</v>
      </c>
      <c r="AE61" s="71">
        <f>AD61/AC61</f>
        <v>2.7074388738883887E-3</v>
      </c>
      <c r="AK61">
        <v>4</v>
      </c>
      <c r="AL61" t="s">
        <v>39</v>
      </c>
      <c r="AM61" t="s">
        <v>34</v>
      </c>
      <c r="AN61" s="18">
        <v>25.831856101164401</v>
      </c>
      <c r="AO61" s="70">
        <f t="shared" ref="AO61" si="186">AVERAGE(AN61:AN63)</f>
        <v>26.016720602918898</v>
      </c>
      <c r="AP61" s="71">
        <f t="shared" ref="AP61" si="187">STDEV(AN62:AN63)</f>
        <v>7.0838809805495145E-2</v>
      </c>
      <c r="AQ61" s="71">
        <f>AP61/AO61</f>
        <v>2.7228185629801288E-3</v>
      </c>
    </row>
    <row r="62" spans="1:43">
      <c r="A62">
        <v>4</v>
      </c>
      <c r="B62" t="s">
        <v>39</v>
      </c>
      <c r="C62" t="s">
        <v>34</v>
      </c>
      <c r="D62" s="18">
        <v>24.347328494162799</v>
      </c>
      <c r="E62" s="71"/>
      <c r="F62" s="71"/>
      <c r="G62" s="71"/>
      <c r="M62">
        <v>4</v>
      </c>
      <c r="N62" t="s">
        <v>39</v>
      </c>
      <c r="O62" t="s">
        <v>34</v>
      </c>
      <c r="P62" s="18">
        <v>23.863231449599301</v>
      </c>
      <c r="Q62" s="71"/>
      <c r="R62" s="71"/>
      <c r="S62" s="71"/>
      <c r="Y62">
        <v>4</v>
      </c>
      <c r="Z62" t="s">
        <v>39</v>
      </c>
      <c r="AA62" t="s">
        <v>34</v>
      </c>
      <c r="AB62" s="18">
        <v>25.206923047261999</v>
      </c>
      <c r="AC62" s="71"/>
      <c r="AD62" s="71"/>
      <c r="AE62" s="71"/>
      <c r="AK62">
        <v>4</v>
      </c>
      <c r="AL62" t="s">
        <v>39</v>
      </c>
      <c r="AM62" t="s">
        <v>34</v>
      </c>
      <c r="AN62" s="18">
        <v>26.0590622510115</v>
      </c>
      <c r="AO62" s="71"/>
      <c r="AP62" s="71"/>
      <c r="AQ62" s="71"/>
    </row>
    <row r="63" spans="1:43">
      <c r="A63">
        <v>4</v>
      </c>
      <c r="B63" t="s">
        <v>39</v>
      </c>
      <c r="C63" t="s">
        <v>34</v>
      </c>
      <c r="D63" s="18">
        <v>24.361975885457699</v>
      </c>
      <c r="E63" s="71"/>
      <c r="F63" s="71"/>
      <c r="G63" s="71"/>
      <c r="M63">
        <v>4</v>
      </c>
      <c r="N63" t="s">
        <v>39</v>
      </c>
      <c r="O63" t="s">
        <v>34</v>
      </c>
      <c r="P63" s="18">
        <v>23.7060023694713</v>
      </c>
      <c r="Q63" s="71"/>
      <c r="R63" s="71"/>
      <c r="S63" s="71"/>
      <c r="Y63">
        <v>4</v>
      </c>
      <c r="Z63" t="s">
        <v>39</v>
      </c>
      <c r="AA63" t="s">
        <v>34</v>
      </c>
      <c r="AB63" s="18">
        <v>25.303246814276601</v>
      </c>
      <c r="AC63" s="71"/>
      <c r="AD63" s="71"/>
      <c r="AE63" s="71"/>
      <c r="AK63">
        <v>4</v>
      </c>
      <c r="AL63" t="s">
        <v>39</v>
      </c>
      <c r="AM63" t="s">
        <v>34</v>
      </c>
      <c r="AN63" s="18">
        <v>26.1592434565808</v>
      </c>
      <c r="AO63" s="71"/>
      <c r="AP63" s="71"/>
      <c r="AQ63" s="71"/>
    </row>
    <row r="64" spans="1:43">
      <c r="A64">
        <v>6</v>
      </c>
      <c r="B64" t="s">
        <v>30</v>
      </c>
      <c r="C64" t="s">
        <v>24</v>
      </c>
      <c r="D64" s="18">
        <v>24.702646946153799</v>
      </c>
      <c r="E64" s="70">
        <f t="shared" ref="E64" si="188">AVERAGE(D64:D66)</f>
        <v>24.24505812023795</v>
      </c>
      <c r="F64" s="71">
        <f>STDEV(D64:D66)</f>
        <v>0.64712832360057471</v>
      </c>
      <c r="G64" s="71">
        <f t="shared" ref="G64" si="189">F64/E64</f>
        <v>2.6691143423591163E-2</v>
      </c>
      <c r="M64">
        <v>6</v>
      </c>
      <c r="N64" t="s">
        <v>30</v>
      </c>
      <c r="O64" t="s">
        <v>24</v>
      </c>
      <c r="P64" s="18">
        <v>24.062452026256299</v>
      </c>
      <c r="Q64" s="70">
        <f t="shared" ref="Q64" si="190">AVERAGE(P64:P66)</f>
        <v>24.014319971862765</v>
      </c>
      <c r="R64" s="71">
        <f t="shared" ref="R64" si="191">STDEV(P65:P66)</f>
        <v>5.3610667093147268E-2</v>
      </c>
      <c r="S64" s="71">
        <f t="shared" ref="S64" si="192">R64/Q64</f>
        <v>2.2324457721876832E-3</v>
      </c>
      <c r="Y64">
        <v>6</v>
      </c>
      <c r="Z64" t="s">
        <v>30</v>
      </c>
      <c r="AA64" t="s">
        <v>24</v>
      </c>
      <c r="AB64" s="18">
        <v>25.7110806726653</v>
      </c>
      <c r="AC64" s="70">
        <f t="shared" ref="AC64" si="193">AVERAGE(AB64:AB66)</f>
        <v>25.678889845972165</v>
      </c>
      <c r="AD64" s="71">
        <f t="shared" ref="AD64" si="194">STDEV(AB65:AB66)</f>
        <v>0.13672913982858947</v>
      </c>
      <c r="AE64" s="71">
        <f t="shared" ref="AE64" si="195">AD64/AC64</f>
        <v>5.324573634168845E-3</v>
      </c>
      <c r="AK64">
        <v>6</v>
      </c>
      <c r="AL64" t="s">
        <v>30</v>
      </c>
      <c r="AM64" t="s">
        <v>24</v>
      </c>
      <c r="AN64" s="18">
        <v>26.304172008514701</v>
      </c>
      <c r="AO64" s="70">
        <f t="shared" ref="AO64" si="196">AVERAGE(AN64:AN66)</f>
        <v>26.114829370907433</v>
      </c>
      <c r="AP64" s="71">
        <f t="shared" ref="AP64" si="197">STDEV(AN65:AN66)</f>
        <v>6.8006242815982637E-2</v>
      </c>
      <c r="AQ64" s="71">
        <f t="shared" ref="AQ64" si="198">AP64/AO64</f>
        <v>2.6041235747740815E-3</v>
      </c>
    </row>
    <row r="65" spans="1:43">
      <c r="A65">
        <v>6</v>
      </c>
      <c r="B65" t="s">
        <v>30</v>
      </c>
      <c r="C65" t="s">
        <v>24</v>
      </c>
      <c r="D65" s="18"/>
      <c r="E65" s="71"/>
      <c r="F65" s="71"/>
      <c r="G65" s="71"/>
      <c r="M65">
        <v>6</v>
      </c>
      <c r="N65" t="s">
        <v>30</v>
      </c>
      <c r="O65" t="s">
        <v>24</v>
      </c>
      <c r="P65" s="18">
        <v>24.028162410911499</v>
      </c>
      <c r="Q65" s="71"/>
      <c r="R65" s="71"/>
      <c r="S65" s="71"/>
      <c r="Y65">
        <v>6</v>
      </c>
      <c r="Z65" t="s">
        <v>30</v>
      </c>
      <c r="AA65" t="s">
        <v>24</v>
      </c>
      <c r="AB65" s="18">
        <v>25.566112330667</v>
      </c>
      <c r="AC65" s="71"/>
      <c r="AD65" s="71"/>
      <c r="AE65" s="71"/>
      <c r="AK65">
        <v>6</v>
      </c>
      <c r="AL65" t="s">
        <v>30</v>
      </c>
      <c r="AM65" t="s">
        <v>24</v>
      </c>
      <c r="AN65" s="18">
        <v>25.9720703766456</v>
      </c>
      <c r="AO65" s="71"/>
      <c r="AP65" s="71"/>
      <c r="AQ65" s="71"/>
    </row>
    <row r="66" spans="1:43">
      <c r="A66">
        <v>6</v>
      </c>
      <c r="B66" t="s">
        <v>30</v>
      </c>
      <c r="C66" t="s">
        <v>24</v>
      </c>
      <c r="D66" s="18">
        <v>23.787469294322101</v>
      </c>
      <c r="E66" s="71"/>
      <c r="F66" s="71"/>
      <c r="G66" s="71"/>
      <c r="M66">
        <v>6</v>
      </c>
      <c r="N66" t="s">
        <v>30</v>
      </c>
      <c r="O66" t="s">
        <v>24</v>
      </c>
      <c r="P66" s="18">
        <v>23.952345478420501</v>
      </c>
      <c r="Q66" s="71"/>
      <c r="R66" s="71"/>
      <c r="S66" s="71"/>
      <c r="Y66">
        <v>6</v>
      </c>
      <c r="Z66" t="s">
        <v>30</v>
      </c>
      <c r="AA66" t="s">
        <v>24</v>
      </c>
      <c r="AB66" s="18">
        <v>25.759476534584199</v>
      </c>
      <c r="AC66" s="71"/>
      <c r="AD66" s="71"/>
      <c r="AE66" s="71"/>
      <c r="AK66">
        <v>6</v>
      </c>
      <c r="AL66" t="s">
        <v>30</v>
      </c>
      <c r="AM66" t="s">
        <v>24</v>
      </c>
      <c r="AN66" s="18">
        <v>26.068245727562001</v>
      </c>
      <c r="AO66" s="71"/>
      <c r="AP66" s="71"/>
      <c r="AQ66" s="71"/>
    </row>
    <row r="67" spans="1:43">
      <c r="A67">
        <v>6</v>
      </c>
      <c r="B67" t="s">
        <v>23</v>
      </c>
      <c r="C67" t="s">
        <v>24</v>
      </c>
      <c r="D67" s="18">
        <v>18.876139637624</v>
      </c>
      <c r="E67" s="70">
        <f t="shared" ref="E67" si="199">AVERAGE(D67:D69)</f>
        <v>18.871178257490936</v>
      </c>
      <c r="F67" s="71">
        <f>STDEV(D67:D69)</f>
        <v>7.6481290940244043E-2</v>
      </c>
      <c r="G67" s="71">
        <f>F67/E67</f>
        <v>4.0528095223669831E-3</v>
      </c>
      <c r="M67">
        <v>6</v>
      </c>
      <c r="N67" t="s">
        <v>23</v>
      </c>
      <c r="O67" t="s">
        <v>24</v>
      </c>
      <c r="P67" s="18">
        <v>18.603136369624298</v>
      </c>
      <c r="Q67" s="70">
        <f t="shared" ref="Q67" si="200">AVERAGE(P67:P69)</f>
        <v>18.618250233379598</v>
      </c>
      <c r="R67" s="71">
        <f>STDEV(P67:P69)</f>
        <v>4.3366975788379336E-2</v>
      </c>
      <c r="S67" s="71">
        <f>R67/Q67</f>
        <v>2.3292723668859689E-3</v>
      </c>
      <c r="Y67">
        <v>6</v>
      </c>
      <c r="Z67" t="s">
        <v>23</v>
      </c>
      <c r="AA67" t="s">
        <v>24</v>
      </c>
      <c r="AB67" s="18">
        <v>20.398718847452098</v>
      </c>
      <c r="AC67" s="70">
        <f t="shared" ref="AC67" si="201">AVERAGE(AB67:AB69)</f>
        <v>20.412281231227134</v>
      </c>
      <c r="AD67" s="71">
        <f>STDEV(AB67:AB69)</f>
        <v>0.10699337891348247</v>
      </c>
      <c r="AE67" s="71">
        <f>AD67/AC67</f>
        <v>5.2416179113680727E-3</v>
      </c>
      <c r="AK67">
        <v>6</v>
      </c>
      <c r="AL67" t="s">
        <v>23</v>
      </c>
      <c r="AM67" t="s">
        <v>24</v>
      </c>
      <c r="AN67" s="18">
        <v>20.6752854350101</v>
      </c>
      <c r="AO67" s="70">
        <f t="shared" ref="AO67" si="202">AVERAGE(AN67:AN69)</f>
        <v>20.76804347352423</v>
      </c>
      <c r="AP67" s="71">
        <f>STDEV(AN67:AN69)</f>
        <v>0.11291631312314789</v>
      </c>
      <c r="AQ67" s="71">
        <f>AP67/AO67</f>
        <v>5.4370221858933048E-3</v>
      </c>
    </row>
    <row r="68" spans="1:43">
      <c r="A68">
        <v>6</v>
      </c>
      <c r="B68" t="s">
        <v>23</v>
      </c>
      <c r="C68" t="s">
        <v>24</v>
      </c>
      <c r="D68" s="18">
        <v>18.792337064582501</v>
      </c>
      <c r="E68" s="71"/>
      <c r="F68" s="71"/>
      <c r="G68" s="71"/>
      <c r="M68">
        <v>6</v>
      </c>
      <c r="N68" t="s">
        <v>23</v>
      </c>
      <c r="O68" t="s">
        <v>24</v>
      </c>
      <c r="P68" s="18">
        <v>18.667151728755002</v>
      </c>
      <c r="Q68" s="71"/>
      <c r="R68" s="71"/>
      <c r="S68" s="71"/>
      <c r="Y68">
        <v>6</v>
      </c>
      <c r="Z68" t="s">
        <v>23</v>
      </c>
      <c r="AA68" t="s">
        <v>24</v>
      </c>
      <c r="AB68" s="18">
        <v>20.525409164677701</v>
      </c>
      <c r="AC68" s="71"/>
      <c r="AD68" s="71"/>
      <c r="AE68" s="71"/>
      <c r="AK68">
        <v>6</v>
      </c>
      <c r="AL68" t="s">
        <v>23</v>
      </c>
      <c r="AM68" t="s">
        <v>24</v>
      </c>
      <c r="AN68" s="18">
        <v>20.893776468658899</v>
      </c>
      <c r="AO68" s="71"/>
      <c r="AP68" s="71"/>
      <c r="AQ68" s="71"/>
    </row>
    <row r="69" spans="1:43">
      <c r="A69">
        <v>6</v>
      </c>
      <c r="B69" t="s">
        <v>23</v>
      </c>
      <c r="C69" t="s">
        <v>24</v>
      </c>
      <c r="D69" s="18">
        <v>18.945058070266299</v>
      </c>
      <c r="E69" s="71"/>
      <c r="F69" s="71"/>
      <c r="G69" s="71"/>
      <c r="M69">
        <v>6</v>
      </c>
      <c r="N69" t="s">
        <v>23</v>
      </c>
      <c r="O69" t="s">
        <v>24</v>
      </c>
      <c r="P69" s="18">
        <v>18.584462601759501</v>
      </c>
      <c r="Q69" s="71"/>
      <c r="R69" s="71"/>
      <c r="S69" s="71"/>
      <c r="Y69">
        <v>6</v>
      </c>
      <c r="Z69" t="s">
        <v>23</v>
      </c>
      <c r="AA69" t="s">
        <v>24</v>
      </c>
      <c r="AB69" s="18">
        <v>20.312715681551602</v>
      </c>
      <c r="AC69" s="71"/>
      <c r="AD69" s="71"/>
      <c r="AE69" s="71"/>
      <c r="AK69">
        <v>6</v>
      </c>
      <c r="AL69" t="s">
        <v>23</v>
      </c>
      <c r="AM69" t="s">
        <v>24</v>
      </c>
      <c r="AN69" s="18">
        <v>20.735068516903699</v>
      </c>
      <c r="AO69" s="71"/>
      <c r="AP69" s="71"/>
      <c r="AQ69" s="71"/>
    </row>
    <row r="70" spans="1:43">
      <c r="A70">
        <v>6</v>
      </c>
      <c r="B70" t="s">
        <v>39</v>
      </c>
      <c r="C70" t="s">
        <v>24</v>
      </c>
      <c r="D70" s="18">
        <v>20.186916669946399</v>
      </c>
      <c r="E70" s="70">
        <f t="shared" ref="E70" si="203">AVERAGE(D70:D72)</f>
        <v>20.346800019669768</v>
      </c>
      <c r="F70" s="71">
        <f t="shared" ref="F70" si="204">STDEV(D71:D72)</f>
        <v>0.26983119141734391</v>
      </c>
      <c r="G70" s="71">
        <f t="shared" ref="G70" si="205">F70/E70</f>
        <v>1.3261603355637802E-2</v>
      </c>
      <c r="M70">
        <v>6</v>
      </c>
      <c r="N70" t="s">
        <v>39</v>
      </c>
      <c r="O70" t="s">
        <v>24</v>
      </c>
      <c r="P70" s="18">
        <v>20.094807614321301</v>
      </c>
      <c r="Q70" s="70">
        <f t="shared" ref="Q70" si="206">AVERAGE(P70:P72)</f>
        <v>20.153219884984868</v>
      </c>
      <c r="R70" s="71">
        <f t="shared" ref="R70" si="207">STDEV(P71:P72)</f>
        <v>8.8584803015379993E-2</v>
      </c>
      <c r="S70" s="71">
        <f t="shared" ref="S70" si="208">R70/Q70</f>
        <v>4.3955657468601333E-3</v>
      </c>
      <c r="Y70">
        <v>6</v>
      </c>
      <c r="Z70" t="s">
        <v>39</v>
      </c>
      <c r="AA70" t="s">
        <v>24</v>
      </c>
      <c r="AB70" s="18">
        <v>21.866615067760701</v>
      </c>
      <c r="AC70" s="70">
        <f t="shared" ref="AC70" si="209">AVERAGE(AB70:AB72)</f>
        <v>21.839155828607534</v>
      </c>
      <c r="AD70" s="71">
        <f t="shared" ref="AD70" si="210">STDEV(AB71:AB72)</f>
        <v>0.25906457179855752</v>
      </c>
      <c r="AE70" s="71">
        <f t="shared" ref="AE70" si="211">AD70/AC70</f>
        <v>1.1862389454596218E-2</v>
      </c>
      <c r="AK70">
        <v>6</v>
      </c>
      <c r="AL70" t="s">
        <v>39</v>
      </c>
      <c r="AM70" t="s">
        <v>24</v>
      </c>
      <c r="AN70" s="18">
        <v>22.145597562690799</v>
      </c>
      <c r="AO70" s="70">
        <f t="shared" ref="AO70" si="212">AVERAGE(AN70:AN72)</f>
        <v>22.104082855016003</v>
      </c>
      <c r="AP70" s="71">
        <f t="shared" ref="AP70" si="213">STDEV(AN71:AN72)</f>
        <v>0.25660667865753489</v>
      </c>
      <c r="AQ70" s="71">
        <f t="shared" ref="AQ70" si="214">AP70/AO70</f>
        <v>1.1609017227299437E-2</v>
      </c>
    </row>
    <row r="71" spans="1:43">
      <c r="A71">
        <v>6</v>
      </c>
      <c r="B71" t="s">
        <v>39</v>
      </c>
      <c r="C71" t="s">
        <v>24</v>
      </c>
      <c r="D71" s="18">
        <v>20.6175411597583</v>
      </c>
      <c r="E71" s="71"/>
      <c r="F71" s="71"/>
      <c r="G71" s="71"/>
      <c r="M71">
        <v>6</v>
      </c>
      <c r="N71" t="s">
        <v>39</v>
      </c>
      <c r="O71" t="s">
        <v>24</v>
      </c>
      <c r="P71" s="18">
        <v>20.119787105394401</v>
      </c>
      <c r="Q71" s="71"/>
      <c r="R71" s="71"/>
      <c r="S71" s="71"/>
      <c r="Y71">
        <v>6</v>
      </c>
      <c r="Z71" t="s">
        <v>39</v>
      </c>
      <c r="AA71" t="s">
        <v>24</v>
      </c>
      <c r="AB71" s="18">
        <v>21.642239893547</v>
      </c>
      <c r="AC71" s="71"/>
      <c r="AD71" s="71"/>
      <c r="AE71" s="71"/>
      <c r="AK71">
        <v>6</v>
      </c>
      <c r="AL71" t="s">
        <v>39</v>
      </c>
      <c r="AM71" t="s">
        <v>24</v>
      </c>
      <c r="AN71" s="18">
        <v>21.901877178602099</v>
      </c>
      <c r="AO71" s="71"/>
      <c r="AP71" s="71"/>
      <c r="AQ71" s="71"/>
    </row>
    <row r="72" spans="1:43">
      <c r="A72">
        <v>6</v>
      </c>
      <c r="B72" t="s">
        <v>39</v>
      </c>
      <c r="C72" t="s">
        <v>24</v>
      </c>
      <c r="D72" s="18">
        <v>20.235942229304602</v>
      </c>
      <c r="E72" s="71"/>
      <c r="F72" s="71"/>
      <c r="G72" s="71"/>
      <c r="M72">
        <v>6</v>
      </c>
      <c r="N72" t="s">
        <v>39</v>
      </c>
      <c r="O72" t="s">
        <v>24</v>
      </c>
      <c r="P72" s="18">
        <v>20.245064935238901</v>
      </c>
      <c r="Q72" s="71"/>
      <c r="R72" s="71"/>
      <c r="S72" s="71"/>
      <c r="Y72">
        <v>6</v>
      </c>
      <c r="Z72" t="s">
        <v>39</v>
      </c>
      <c r="AA72" t="s">
        <v>24</v>
      </c>
      <c r="AB72" s="18">
        <v>22.008612524514898</v>
      </c>
      <c r="AC72" s="71"/>
      <c r="AD72" s="71"/>
      <c r="AE72" s="71"/>
      <c r="AK72">
        <v>6</v>
      </c>
      <c r="AL72" t="s">
        <v>39</v>
      </c>
      <c r="AM72" t="s">
        <v>24</v>
      </c>
      <c r="AN72" s="18">
        <v>22.2647738237551</v>
      </c>
      <c r="AO72" s="71"/>
      <c r="AP72" s="71"/>
      <c r="AQ72" s="71"/>
    </row>
    <row r="73" spans="1:43">
      <c r="A73">
        <v>6</v>
      </c>
      <c r="B73" t="s">
        <v>23</v>
      </c>
      <c r="C73" t="s">
        <v>34</v>
      </c>
      <c r="D73" s="18">
        <v>19.008242796289899</v>
      </c>
      <c r="E73" s="70">
        <f>AVERAGE(D73:D75)</f>
        <v>18.797325064910364</v>
      </c>
      <c r="F73" s="71">
        <f t="shared" ref="F73" si="215">STDEV(D74:D75)</f>
        <v>4.4160982410041495E-2</v>
      </c>
      <c r="G73" s="71">
        <f t="shared" ref="G73" si="216">F73/E73</f>
        <v>2.3493226965829502E-3</v>
      </c>
      <c r="M73">
        <v>6</v>
      </c>
      <c r="N73" t="s">
        <v>23</v>
      </c>
      <c r="O73" t="s">
        <v>34</v>
      </c>
      <c r="P73" s="18">
        <v>18.7620136039119</v>
      </c>
      <c r="Q73" s="70">
        <f>AVERAGE(P73:P75)</f>
        <v>18.607118835671532</v>
      </c>
      <c r="R73" s="71">
        <f t="shared" ref="R73" si="217">STDEV(P74:P75)</f>
        <v>5.2760119641545936E-2</v>
      </c>
      <c r="S73" s="71">
        <f t="shared" ref="S73" si="218">R73/Q73</f>
        <v>2.8354803399438717E-3</v>
      </c>
      <c r="Y73">
        <v>6</v>
      </c>
      <c r="Z73" t="s">
        <v>23</v>
      </c>
      <c r="AA73" t="s">
        <v>34</v>
      </c>
      <c r="AB73" s="18">
        <v>20.2353034857681</v>
      </c>
      <c r="AC73" s="70">
        <f>AVERAGE(AB73:AB75)</f>
        <v>20.224364999357633</v>
      </c>
      <c r="AD73" s="71">
        <f t="shared" ref="AD73" si="219">STDEV(AB74:AB75)</f>
        <v>0.228284326492287</v>
      </c>
      <c r="AE73" s="71">
        <f t="shared" ref="AE73" si="220">AD73/AC73</f>
        <v>1.1287589326020262E-2</v>
      </c>
      <c r="AK73">
        <v>6</v>
      </c>
      <c r="AL73" t="s">
        <v>23</v>
      </c>
      <c r="AM73" t="s">
        <v>34</v>
      </c>
      <c r="AN73" s="18">
        <v>20.7238667000065</v>
      </c>
      <c r="AO73" s="70">
        <f>AVERAGE(AN73:AN75)</f>
        <v>20.760816053865835</v>
      </c>
      <c r="AP73" s="71">
        <f t="shared" ref="AP73" si="221">STDEV(AN74:AN75)</f>
        <v>3.6909821274102209E-2</v>
      </c>
      <c r="AQ73" s="71">
        <f t="shared" ref="AQ73" si="222">AP73/AO73</f>
        <v>1.777859848010613E-3</v>
      </c>
    </row>
    <row r="74" spans="1:43">
      <c r="A74">
        <v>6</v>
      </c>
      <c r="B74" t="s">
        <v>23</v>
      </c>
      <c r="C74" t="s">
        <v>34</v>
      </c>
      <c r="D74" s="18">
        <v>18.7230927293466</v>
      </c>
      <c r="E74" s="71"/>
      <c r="F74" s="71"/>
      <c r="G74" s="71"/>
      <c r="M74">
        <v>6</v>
      </c>
      <c r="N74" t="s">
        <v>23</v>
      </c>
      <c r="O74" t="s">
        <v>34</v>
      </c>
      <c r="P74" s="18">
        <v>18.5669784899261</v>
      </c>
      <c r="Q74" s="71"/>
      <c r="R74" s="71"/>
      <c r="S74" s="71"/>
      <c r="Y74">
        <v>6</v>
      </c>
      <c r="Z74" t="s">
        <v>23</v>
      </c>
      <c r="AA74" t="s">
        <v>34</v>
      </c>
      <c r="AB74" s="18">
        <v>20.380317151453699</v>
      </c>
      <c r="AC74" s="71"/>
      <c r="AD74" s="71"/>
      <c r="AE74" s="71"/>
      <c r="AK74">
        <v>6</v>
      </c>
      <c r="AL74" t="s">
        <v>23</v>
      </c>
      <c r="AM74" t="s">
        <v>34</v>
      </c>
      <c r="AN74" s="18">
        <v>20.805389915710801</v>
      </c>
      <c r="AO74" s="71"/>
      <c r="AP74" s="71"/>
      <c r="AQ74" s="71"/>
    </row>
    <row r="75" spans="1:43">
      <c r="A75">
        <v>6</v>
      </c>
      <c r="B75" t="s">
        <v>23</v>
      </c>
      <c r="C75" t="s">
        <v>34</v>
      </c>
      <c r="D75" s="18">
        <v>18.6606396690946</v>
      </c>
      <c r="E75" s="71"/>
      <c r="F75" s="71"/>
      <c r="G75" s="71"/>
      <c r="M75">
        <v>6</v>
      </c>
      <c r="N75" t="s">
        <v>23</v>
      </c>
      <c r="O75" t="s">
        <v>34</v>
      </c>
      <c r="P75" s="18">
        <v>18.492364413176599</v>
      </c>
      <c r="Q75" s="71"/>
      <c r="R75" s="71"/>
      <c r="S75" s="71"/>
      <c r="Y75">
        <v>6</v>
      </c>
      <c r="Z75" t="s">
        <v>23</v>
      </c>
      <c r="AA75" t="s">
        <v>34</v>
      </c>
      <c r="AB75" s="18">
        <v>20.057474360851099</v>
      </c>
      <c r="AC75" s="71"/>
      <c r="AD75" s="71"/>
      <c r="AE75" s="71"/>
      <c r="AK75">
        <v>6</v>
      </c>
      <c r="AL75" t="s">
        <v>23</v>
      </c>
      <c r="AM75" t="s">
        <v>34</v>
      </c>
      <c r="AN75" s="18">
        <v>20.753191545880199</v>
      </c>
      <c r="AO75" s="71"/>
      <c r="AP75" s="71"/>
      <c r="AQ75" s="71"/>
    </row>
    <row r="76" spans="1:43">
      <c r="A76">
        <v>6</v>
      </c>
      <c r="B76" t="s">
        <v>39</v>
      </c>
      <c r="C76" t="s">
        <v>34</v>
      </c>
      <c r="D76" s="18">
        <v>23.454235239782999</v>
      </c>
      <c r="E76" s="70">
        <f>AVERAGE(D76:D78)</f>
        <v>23.365618166480967</v>
      </c>
      <c r="F76" s="71">
        <f t="shared" ref="F76" si="223">STDEV(D77:D78)</f>
        <v>4.0335712857452952E-3</v>
      </c>
      <c r="G76" s="71">
        <f t="shared" ref="G76" si="224">F76/E76</f>
        <v>1.7262848588066182E-4</v>
      </c>
      <c r="M76">
        <v>6</v>
      </c>
      <c r="N76" t="s">
        <v>39</v>
      </c>
      <c r="O76" t="s">
        <v>34</v>
      </c>
      <c r="P76" s="18">
        <v>23.038052147856401</v>
      </c>
      <c r="Q76" s="70">
        <f>AVERAGE(P76:P78)</f>
        <v>22.939110152604268</v>
      </c>
      <c r="R76" s="71">
        <f t="shared" ref="R76" si="225">STDEV(P77:P78)</f>
        <v>0.1669877170511099</v>
      </c>
      <c r="S76" s="71">
        <f t="shared" ref="S76" si="226">R76/Q76</f>
        <v>7.2796074451105877E-3</v>
      </c>
      <c r="Y76">
        <v>6</v>
      </c>
      <c r="Z76" t="s">
        <v>39</v>
      </c>
      <c r="AA76" t="s">
        <v>34</v>
      </c>
      <c r="AB76" s="18">
        <v>24.340781385474401</v>
      </c>
      <c r="AC76" s="70">
        <f>AVERAGE(AB76:AB78)</f>
        <v>24.639269611387931</v>
      </c>
      <c r="AD76" s="71">
        <f t="shared" ref="AD76" si="227">STDEV(AB77:AB78)</f>
        <v>0.15379164641586229</v>
      </c>
      <c r="AE76" s="71">
        <f t="shared" ref="AE76" si="228">AD76/AC76</f>
        <v>6.2417291113524695E-3</v>
      </c>
      <c r="AK76">
        <v>6</v>
      </c>
      <c r="AL76" t="s">
        <v>39</v>
      </c>
      <c r="AM76" t="s">
        <v>34</v>
      </c>
      <c r="AN76" s="18">
        <v>25.402482530780599</v>
      </c>
      <c r="AO76" s="70">
        <f>AVERAGE(AN76:AN78)</f>
        <v>25.508285319316531</v>
      </c>
      <c r="AP76" s="71">
        <f t="shared" ref="AP76" si="229">STDEV(AN77:AN78)</f>
        <v>1.0404806652899995E-2</v>
      </c>
      <c r="AQ76" s="71">
        <f t="shared" ref="AQ76" si="230">AP76/AO76</f>
        <v>4.0789910112150107E-4</v>
      </c>
    </row>
    <row r="77" spans="1:43">
      <c r="A77">
        <v>6</v>
      </c>
      <c r="B77" t="s">
        <v>39</v>
      </c>
      <c r="C77" t="s">
        <v>34</v>
      </c>
      <c r="D77" s="18">
        <v>23.3184574642214</v>
      </c>
      <c r="E77" s="71"/>
      <c r="F77" s="71"/>
      <c r="G77" s="71"/>
      <c r="M77">
        <v>6</v>
      </c>
      <c r="N77" t="s">
        <v>39</v>
      </c>
      <c r="O77" t="s">
        <v>34</v>
      </c>
      <c r="P77" s="18">
        <v>22.7715610078765</v>
      </c>
      <c r="Q77" s="71"/>
      <c r="R77" s="71"/>
      <c r="S77" s="71"/>
      <c r="Y77">
        <v>6</v>
      </c>
      <c r="Z77" t="s">
        <v>39</v>
      </c>
      <c r="AA77" t="s">
        <v>34</v>
      </c>
      <c r="AB77" s="18">
        <v>24.6797666082742</v>
      </c>
      <c r="AC77" s="71"/>
      <c r="AD77" s="71"/>
      <c r="AE77" s="71"/>
      <c r="AK77">
        <v>6</v>
      </c>
      <c r="AL77" t="s">
        <v>39</v>
      </c>
      <c r="AM77" t="s">
        <v>34</v>
      </c>
      <c r="AN77" s="18">
        <v>25.5685440229257</v>
      </c>
      <c r="AO77" s="71"/>
      <c r="AP77" s="71"/>
      <c r="AQ77" s="71"/>
    </row>
    <row r="78" spans="1:43">
      <c r="A78">
        <v>6</v>
      </c>
      <c r="B78" t="s">
        <v>39</v>
      </c>
      <c r="C78" t="s">
        <v>34</v>
      </c>
      <c r="D78" s="18">
        <v>23.324161795438499</v>
      </c>
      <c r="E78" s="71"/>
      <c r="F78" s="71"/>
      <c r="G78" s="71"/>
      <c r="M78">
        <v>6</v>
      </c>
      <c r="N78" t="s">
        <v>39</v>
      </c>
      <c r="O78" t="s">
        <v>34</v>
      </c>
      <c r="P78" s="18">
        <v>23.0077173020799</v>
      </c>
      <c r="Q78" s="71"/>
      <c r="R78" s="71"/>
      <c r="S78" s="71"/>
      <c r="Y78">
        <v>6</v>
      </c>
      <c r="Z78" t="s">
        <v>39</v>
      </c>
      <c r="AA78" t="s">
        <v>34</v>
      </c>
      <c r="AB78" s="18">
        <v>24.8972608404152</v>
      </c>
      <c r="AC78" s="71"/>
      <c r="AD78" s="71"/>
      <c r="AE78" s="71"/>
      <c r="AK78">
        <v>6</v>
      </c>
      <c r="AL78" t="s">
        <v>39</v>
      </c>
      <c r="AM78" t="s">
        <v>34</v>
      </c>
      <c r="AN78" s="18">
        <v>25.553829404243299</v>
      </c>
      <c r="AO78" s="71"/>
      <c r="AP78" s="71"/>
      <c r="AQ78" s="71"/>
    </row>
  </sheetData>
  <mergeCells count="312">
    <mergeCell ref="AO76:AO78"/>
    <mergeCell ref="AP76:AP78"/>
    <mergeCell ref="AQ76:AQ78"/>
    <mergeCell ref="AO70:AO72"/>
    <mergeCell ref="AP70:AP72"/>
    <mergeCell ref="AQ70:AQ72"/>
    <mergeCell ref="AO73:AO75"/>
    <mergeCell ref="AP73:AP75"/>
    <mergeCell ref="AQ73:AQ75"/>
    <mergeCell ref="AO64:AO66"/>
    <mergeCell ref="AP64:AP66"/>
    <mergeCell ref="AQ64:AQ66"/>
    <mergeCell ref="AO67:AO69"/>
    <mergeCell ref="AP67:AP69"/>
    <mergeCell ref="AQ67:AQ69"/>
    <mergeCell ref="AO58:AO60"/>
    <mergeCell ref="AP58:AP60"/>
    <mergeCell ref="AQ58:AQ60"/>
    <mergeCell ref="AO61:AO63"/>
    <mergeCell ref="AP61:AP63"/>
    <mergeCell ref="AQ61:AQ63"/>
    <mergeCell ref="AO52:AO54"/>
    <mergeCell ref="AP52:AP54"/>
    <mergeCell ref="AQ52:AQ54"/>
    <mergeCell ref="AO55:AO57"/>
    <mergeCell ref="AP55:AP57"/>
    <mergeCell ref="AQ55:AQ57"/>
    <mergeCell ref="AO46:AO48"/>
    <mergeCell ref="AP46:AP48"/>
    <mergeCell ref="AQ46:AQ48"/>
    <mergeCell ref="AO49:AO51"/>
    <mergeCell ref="AP49:AP51"/>
    <mergeCell ref="AQ49:AQ51"/>
    <mergeCell ref="AO40:AO42"/>
    <mergeCell ref="AP40:AP42"/>
    <mergeCell ref="AQ40:AQ42"/>
    <mergeCell ref="AO43:AO45"/>
    <mergeCell ref="AP43:AP45"/>
    <mergeCell ref="AQ43:AQ45"/>
    <mergeCell ref="AO34:AO36"/>
    <mergeCell ref="AP34:AP36"/>
    <mergeCell ref="AQ34:AQ36"/>
    <mergeCell ref="AO37:AO39"/>
    <mergeCell ref="AP37:AP39"/>
    <mergeCell ref="AQ37:AQ39"/>
    <mergeCell ref="AO28:AO30"/>
    <mergeCell ref="AP28:AP30"/>
    <mergeCell ref="AQ28:AQ30"/>
    <mergeCell ref="AO31:AO33"/>
    <mergeCell ref="AP31:AP33"/>
    <mergeCell ref="AQ31:AQ33"/>
    <mergeCell ref="AO22:AO24"/>
    <mergeCell ref="AP22:AP24"/>
    <mergeCell ref="AQ22:AQ24"/>
    <mergeCell ref="AS23:AT23"/>
    <mergeCell ref="AO25:AO27"/>
    <mergeCell ref="AP25:AP27"/>
    <mergeCell ref="AQ25:AQ27"/>
    <mergeCell ref="AO16:AO18"/>
    <mergeCell ref="AP16:AP18"/>
    <mergeCell ref="AQ16:AQ18"/>
    <mergeCell ref="AO19:AO21"/>
    <mergeCell ref="AP19:AP21"/>
    <mergeCell ref="AQ19:AQ21"/>
    <mergeCell ref="AS8:AT8"/>
    <mergeCell ref="AO10:AO12"/>
    <mergeCell ref="AP10:AP12"/>
    <mergeCell ref="AQ10:AQ12"/>
    <mergeCell ref="AO13:AO15"/>
    <mergeCell ref="AP13:AP15"/>
    <mergeCell ref="AQ13:AQ15"/>
    <mergeCell ref="AC76:AC78"/>
    <mergeCell ref="AD76:AD78"/>
    <mergeCell ref="AE76:AE78"/>
    <mergeCell ref="AC73:AC75"/>
    <mergeCell ref="AD73:AD75"/>
    <mergeCell ref="AE73:AE75"/>
    <mergeCell ref="AE52:AE54"/>
    <mergeCell ref="AC55:AC57"/>
    <mergeCell ref="AD55:AD57"/>
    <mergeCell ref="AE55:AE57"/>
    <mergeCell ref="AC46:AC48"/>
    <mergeCell ref="AD46:AD48"/>
    <mergeCell ref="AE46:AE48"/>
    <mergeCell ref="AC49:AC51"/>
    <mergeCell ref="AD49:AD51"/>
    <mergeCell ref="AE49:AE51"/>
    <mergeCell ref="AC40:AC42"/>
    <mergeCell ref="AS3:AT3"/>
    <mergeCell ref="AO4:AO6"/>
    <mergeCell ref="AP4:AP6"/>
    <mergeCell ref="AQ4:AQ6"/>
    <mergeCell ref="AO7:AO9"/>
    <mergeCell ref="AP7:AP9"/>
    <mergeCell ref="AQ7:AQ9"/>
    <mergeCell ref="AC70:AC72"/>
    <mergeCell ref="AD70:AD72"/>
    <mergeCell ref="AE70:AE72"/>
    <mergeCell ref="AC64:AC66"/>
    <mergeCell ref="AD64:AD66"/>
    <mergeCell ref="AE64:AE66"/>
    <mergeCell ref="AC67:AC69"/>
    <mergeCell ref="AD67:AD69"/>
    <mergeCell ref="AE67:AE69"/>
    <mergeCell ref="AC58:AC60"/>
    <mergeCell ref="AD58:AD60"/>
    <mergeCell ref="AE58:AE60"/>
    <mergeCell ref="AC61:AC63"/>
    <mergeCell ref="AD61:AD63"/>
    <mergeCell ref="AE61:AE63"/>
    <mergeCell ref="AC52:AC54"/>
    <mergeCell ref="AD52:AD54"/>
    <mergeCell ref="AD40:AD42"/>
    <mergeCell ref="AE40:AE42"/>
    <mergeCell ref="AC43:AC45"/>
    <mergeCell ref="AD43:AD45"/>
    <mergeCell ref="AE43:AE45"/>
    <mergeCell ref="AC34:AC36"/>
    <mergeCell ref="AD34:AD36"/>
    <mergeCell ref="AE34:AE36"/>
    <mergeCell ref="AC37:AC39"/>
    <mergeCell ref="AD37:AD39"/>
    <mergeCell ref="AE37:AE39"/>
    <mergeCell ref="AC28:AC30"/>
    <mergeCell ref="AD28:AD30"/>
    <mergeCell ref="AE28:AE30"/>
    <mergeCell ref="AC31:AC33"/>
    <mergeCell ref="AD31:AD33"/>
    <mergeCell ref="AE31:AE33"/>
    <mergeCell ref="AC22:AC24"/>
    <mergeCell ref="AD22:AD24"/>
    <mergeCell ref="AE22:AE24"/>
    <mergeCell ref="AG23:AH23"/>
    <mergeCell ref="AC25:AC27"/>
    <mergeCell ref="AD25:AD27"/>
    <mergeCell ref="AE25:AE27"/>
    <mergeCell ref="AC16:AC18"/>
    <mergeCell ref="AD16:AD18"/>
    <mergeCell ref="AE16:AE18"/>
    <mergeCell ref="AC19:AC21"/>
    <mergeCell ref="AD19:AD21"/>
    <mergeCell ref="AE19:AE21"/>
    <mergeCell ref="AG8:AH8"/>
    <mergeCell ref="AC10:AC12"/>
    <mergeCell ref="AD10:AD12"/>
    <mergeCell ref="AE10:AE12"/>
    <mergeCell ref="AC13:AC15"/>
    <mergeCell ref="AD13:AD15"/>
    <mergeCell ref="AE13:AE15"/>
    <mergeCell ref="Q76:Q78"/>
    <mergeCell ref="R76:R78"/>
    <mergeCell ref="S76:S78"/>
    <mergeCell ref="Q73:Q75"/>
    <mergeCell ref="R73:R75"/>
    <mergeCell ref="S73:S75"/>
    <mergeCell ref="S52:S54"/>
    <mergeCell ref="Q55:Q57"/>
    <mergeCell ref="R55:R57"/>
    <mergeCell ref="S55:S57"/>
    <mergeCell ref="Q46:Q48"/>
    <mergeCell ref="R46:R48"/>
    <mergeCell ref="S46:S48"/>
    <mergeCell ref="Q49:Q51"/>
    <mergeCell ref="R49:R51"/>
    <mergeCell ref="S49:S51"/>
    <mergeCell ref="Q40:Q42"/>
    <mergeCell ref="AG3:AH3"/>
    <mergeCell ref="AC4:AC6"/>
    <mergeCell ref="AD4:AD6"/>
    <mergeCell ref="AE4:AE6"/>
    <mergeCell ref="AC7:AC9"/>
    <mergeCell ref="AD7:AD9"/>
    <mergeCell ref="AE7:AE9"/>
    <mergeCell ref="Q70:Q72"/>
    <mergeCell ref="R70:R72"/>
    <mergeCell ref="S70:S72"/>
    <mergeCell ref="Q64:Q66"/>
    <mergeCell ref="R64:R66"/>
    <mergeCell ref="S64:S66"/>
    <mergeCell ref="Q67:Q69"/>
    <mergeCell ref="R67:R69"/>
    <mergeCell ref="S67:S69"/>
    <mergeCell ref="Q58:Q60"/>
    <mergeCell ref="R58:R60"/>
    <mergeCell ref="S58:S60"/>
    <mergeCell ref="Q61:Q63"/>
    <mergeCell ref="R61:R63"/>
    <mergeCell ref="S61:S63"/>
    <mergeCell ref="Q52:Q54"/>
    <mergeCell ref="R52:R54"/>
    <mergeCell ref="R40:R42"/>
    <mergeCell ref="S40:S42"/>
    <mergeCell ref="Q43:Q45"/>
    <mergeCell ref="R43:R45"/>
    <mergeCell ref="S43:S45"/>
    <mergeCell ref="Q34:Q36"/>
    <mergeCell ref="R34:R36"/>
    <mergeCell ref="S34:S36"/>
    <mergeCell ref="Q37:Q39"/>
    <mergeCell ref="R37:R39"/>
    <mergeCell ref="S37:S39"/>
    <mergeCell ref="Q28:Q30"/>
    <mergeCell ref="R28:R30"/>
    <mergeCell ref="S28:S30"/>
    <mergeCell ref="Q31:Q33"/>
    <mergeCell ref="R31:R33"/>
    <mergeCell ref="S31:S33"/>
    <mergeCell ref="Q22:Q24"/>
    <mergeCell ref="R22:R24"/>
    <mergeCell ref="S22:S24"/>
    <mergeCell ref="U23:V23"/>
    <mergeCell ref="Q25:Q27"/>
    <mergeCell ref="R25:R27"/>
    <mergeCell ref="S25:S27"/>
    <mergeCell ref="Q16:Q18"/>
    <mergeCell ref="R16:R18"/>
    <mergeCell ref="S16:S18"/>
    <mergeCell ref="Q19:Q21"/>
    <mergeCell ref="R19:R21"/>
    <mergeCell ref="S19:S21"/>
    <mergeCell ref="U8:V8"/>
    <mergeCell ref="Q10:Q12"/>
    <mergeCell ref="R10:R12"/>
    <mergeCell ref="S10:S12"/>
    <mergeCell ref="Q13:Q15"/>
    <mergeCell ref="R13:R15"/>
    <mergeCell ref="S13:S15"/>
    <mergeCell ref="E76:E78"/>
    <mergeCell ref="F76:F78"/>
    <mergeCell ref="G76:G78"/>
    <mergeCell ref="E73:E75"/>
    <mergeCell ref="F73:F75"/>
    <mergeCell ref="G73:G75"/>
    <mergeCell ref="G52:G54"/>
    <mergeCell ref="E55:E57"/>
    <mergeCell ref="F55:F57"/>
    <mergeCell ref="G55:G57"/>
    <mergeCell ref="E46:E48"/>
    <mergeCell ref="F46:F48"/>
    <mergeCell ref="G46:G48"/>
    <mergeCell ref="E49:E51"/>
    <mergeCell ref="F49:F51"/>
    <mergeCell ref="G49:G51"/>
    <mergeCell ref="E40:E42"/>
    <mergeCell ref="U3:V3"/>
    <mergeCell ref="Q4:Q6"/>
    <mergeCell ref="R4:R6"/>
    <mergeCell ref="S4:S6"/>
    <mergeCell ref="Q7:Q9"/>
    <mergeCell ref="R7:R9"/>
    <mergeCell ref="S7:S9"/>
    <mergeCell ref="E70:E72"/>
    <mergeCell ref="F70:F72"/>
    <mergeCell ref="G70:G72"/>
    <mergeCell ref="E64:E66"/>
    <mergeCell ref="F64:F66"/>
    <mergeCell ref="G64:G66"/>
    <mergeCell ref="E67:E69"/>
    <mergeCell ref="F67:F69"/>
    <mergeCell ref="G67:G69"/>
    <mergeCell ref="E58:E60"/>
    <mergeCell ref="F58:F60"/>
    <mergeCell ref="G58:G60"/>
    <mergeCell ref="E61:E63"/>
    <mergeCell ref="F61:F63"/>
    <mergeCell ref="G61:G63"/>
    <mergeCell ref="E52:E54"/>
    <mergeCell ref="F52:F54"/>
    <mergeCell ref="F40:F42"/>
    <mergeCell ref="G40:G42"/>
    <mergeCell ref="E43:E45"/>
    <mergeCell ref="F43:F45"/>
    <mergeCell ref="G43:G45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I23:J23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E10:E12"/>
    <mergeCell ref="F10:F12"/>
    <mergeCell ref="G10:G12"/>
    <mergeCell ref="E13:E15"/>
    <mergeCell ref="F13:F15"/>
    <mergeCell ref="G13:G15"/>
    <mergeCell ref="I3:J3"/>
    <mergeCell ref="E4:E6"/>
    <mergeCell ref="F4:F6"/>
    <mergeCell ref="G4:G6"/>
    <mergeCell ref="E7:E9"/>
    <mergeCell ref="F7:F9"/>
    <mergeCell ref="G7:G9"/>
    <mergeCell ref="I8:J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64EB1-AB77-AC46-8086-F68D73D449BA}">
  <dimension ref="A1:AQ93"/>
  <sheetViews>
    <sheetView topLeftCell="A8" zoomScale="70" zoomScaleNormal="70" workbookViewId="0">
      <selection activeCell="D31" sqref="D31:D33"/>
    </sheetView>
  </sheetViews>
  <sheetFormatPr baseColWidth="10" defaultRowHeight="16"/>
  <cols>
    <col min="9" max="9" width="13" customWidth="1"/>
    <col min="10" max="10" width="12.83203125" customWidth="1"/>
    <col min="12" max="12" width="11.5" customWidth="1"/>
    <col min="13" max="13" width="13.83203125" customWidth="1"/>
    <col min="24" max="24" width="12.5" customWidth="1"/>
    <col min="25" max="25" width="12.83203125" customWidth="1"/>
    <col min="27" max="27" width="11.83203125" customWidth="1"/>
    <col min="28" max="28" width="14" customWidth="1"/>
    <col min="39" max="39" width="13.83203125" customWidth="1"/>
    <col min="40" max="40" width="12.33203125" customWidth="1"/>
    <col min="42" max="42" width="11.5" customWidth="1"/>
    <col min="43" max="43" width="12.83203125" customWidth="1"/>
  </cols>
  <sheetData>
    <row r="1" spans="1:43">
      <c r="A1" s="17" t="s">
        <v>35</v>
      </c>
      <c r="P1" s="17" t="s">
        <v>36</v>
      </c>
      <c r="AE1" s="17" t="s">
        <v>37</v>
      </c>
    </row>
    <row r="3" spans="1:43">
      <c r="A3" s="20" t="s">
        <v>9</v>
      </c>
      <c r="B3" s="20" t="s">
        <v>16</v>
      </c>
      <c r="C3" s="20" t="s">
        <v>17</v>
      </c>
      <c r="D3" s="20" t="s">
        <v>18</v>
      </c>
      <c r="E3" s="20" t="s">
        <v>19</v>
      </c>
      <c r="F3" s="20" t="s">
        <v>20</v>
      </c>
      <c r="G3" s="20" t="s">
        <v>21</v>
      </c>
      <c r="H3" s="21"/>
      <c r="I3" s="78" t="s">
        <v>22</v>
      </c>
      <c r="J3" s="79"/>
      <c r="P3" s="20" t="s">
        <v>9</v>
      </c>
      <c r="Q3" s="20" t="s">
        <v>16</v>
      </c>
      <c r="R3" s="20" t="s">
        <v>17</v>
      </c>
      <c r="S3" s="20" t="s">
        <v>18</v>
      </c>
      <c r="T3" s="20" t="s">
        <v>19</v>
      </c>
      <c r="U3" s="20" t="s">
        <v>20</v>
      </c>
      <c r="V3" s="20" t="s">
        <v>21</v>
      </c>
      <c r="W3" s="21"/>
      <c r="X3" s="78" t="s">
        <v>22</v>
      </c>
      <c r="Y3" s="79"/>
      <c r="AE3" s="20" t="s">
        <v>9</v>
      </c>
      <c r="AF3" s="20" t="s">
        <v>16</v>
      </c>
      <c r="AG3" s="20" t="s">
        <v>17</v>
      </c>
      <c r="AH3" s="20" t="s">
        <v>18</v>
      </c>
      <c r="AI3" s="20" t="s">
        <v>19</v>
      </c>
      <c r="AJ3" s="20" t="s">
        <v>20</v>
      </c>
      <c r="AK3" s="20" t="s">
        <v>21</v>
      </c>
      <c r="AL3" s="21"/>
      <c r="AM3" s="78" t="s">
        <v>22</v>
      </c>
      <c r="AN3" s="79"/>
    </row>
    <row r="4" spans="1:43">
      <c r="A4" s="21">
        <v>0</v>
      </c>
      <c r="B4" s="21" t="s">
        <v>23</v>
      </c>
      <c r="C4" s="21" t="s">
        <v>24</v>
      </c>
      <c r="D4" s="18">
        <v>18.858702984818301</v>
      </c>
      <c r="E4" s="80">
        <f>AVERAGE(D4:D6)</f>
        <v>18.560274408108999</v>
      </c>
      <c r="F4" s="81">
        <f>STDEV(D4:D6)</f>
        <v>0.26568551714111099</v>
      </c>
      <c r="G4" s="81">
        <f>F4/E4</f>
        <v>1.4314740789879312E-2</v>
      </c>
      <c r="H4" s="21"/>
      <c r="I4" s="38" t="s">
        <v>23</v>
      </c>
      <c r="J4" s="29">
        <v>1.98</v>
      </c>
      <c r="P4" s="21">
        <v>0</v>
      </c>
      <c r="Q4" s="21" t="s">
        <v>23</v>
      </c>
      <c r="R4" s="21" t="s">
        <v>24</v>
      </c>
      <c r="S4" s="18">
        <v>19.450231294788502</v>
      </c>
      <c r="T4" s="80">
        <f>AVERAGE(S4:S6)</f>
        <v>19.236426591685468</v>
      </c>
      <c r="U4" s="81">
        <f>STDEV(S4:S6)</f>
        <v>0.20309914040278648</v>
      </c>
      <c r="V4" s="81">
        <f>U4/T4</f>
        <v>1.0558049304779491E-2</v>
      </c>
      <c r="W4" s="21"/>
      <c r="X4" s="38" t="s">
        <v>23</v>
      </c>
      <c r="Y4" s="29">
        <v>1.98</v>
      </c>
      <c r="AE4" s="21">
        <v>0</v>
      </c>
      <c r="AF4" s="21" t="s">
        <v>23</v>
      </c>
      <c r="AG4" s="21" t="s">
        <v>24</v>
      </c>
      <c r="AH4" s="18">
        <v>20.548348936513101</v>
      </c>
      <c r="AI4" s="80">
        <f>AVERAGE(AH4:AH6)</f>
        <v>20.240553747239101</v>
      </c>
      <c r="AJ4" s="81">
        <f>STDEV(AH4:AH6)</f>
        <v>0.26687842454275851</v>
      </c>
      <c r="AK4" s="81">
        <f>AJ4/AI4</f>
        <v>1.3185332173985698E-2</v>
      </c>
      <c r="AL4" s="21"/>
      <c r="AM4" s="38" t="s">
        <v>23</v>
      </c>
      <c r="AN4" s="29">
        <v>1.98</v>
      </c>
    </row>
    <row r="5" spans="1:43">
      <c r="A5" s="21">
        <v>0</v>
      </c>
      <c r="B5" s="21" t="s">
        <v>23</v>
      </c>
      <c r="C5" s="21" t="s">
        <v>24</v>
      </c>
      <c r="D5" s="18">
        <v>18.472656243585199</v>
      </c>
      <c r="E5" s="80"/>
      <c r="F5" s="81"/>
      <c r="G5" s="81"/>
      <c r="H5" s="21"/>
      <c r="I5" s="38" t="s">
        <v>25</v>
      </c>
      <c r="J5" s="29">
        <v>2.02</v>
      </c>
      <c r="L5" s="82"/>
      <c r="M5" s="82"/>
      <c r="P5" s="21">
        <v>0</v>
      </c>
      <c r="Q5" s="21" t="s">
        <v>23</v>
      </c>
      <c r="R5" s="21" t="s">
        <v>24</v>
      </c>
      <c r="S5" s="18">
        <v>19.212980351537599</v>
      </c>
      <c r="T5" s="80"/>
      <c r="U5" s="81"/>
      <c r="V5" s="81"/>
      <c r="W5" s="21"/>
      <c r="X5" s="38" t="s">
        <v>25</v>
      </c>
      <c r="Y5" s="29">
        <v>2.02</v>
      </c>
      <c r="AA5" s="82"/>
      <c r="AB5" s="82"/>
      <c r="AE5" s="21">
        <v>0</v>
      </c>
      <c r="AF5" s="21" t="s">
        <v>23</v>
      </c>
      <c r="AG5" s="21" t="s">
        <v>24</v>
      </c>
      <c r="AH5" s="18">
        <v>20.073591521674999</v>
      </c>
      <c r="AI5" s="80"/>
      <c r="AJ5" s="81"/>
      <c r="AK5" s="81"/>
      <c r="AL5" s="21"/>
      <c r="AM5" s="38" t="s">
        <v>25</v>
      </c>
      <c r="AN5" s="29">
        <v>2.02</v>
      </c>
      <c r="AP5" s="82"/>
      <c r="AQ5" s="82"/>
    </row>
    <row r="6" spans="1:43">
      <c r="A6" s="21">
        <v>0</v>
      </c>
      <c r="B6" s="21" t="s">
        <v>23</v>
      </c>
      <c r="C6" s="21" t="s">
        <v>24</v>
      </c>
      <c r="D6" s="18">
        <v>18.3494639959235</v>
      </c>
      <c r="E6" s="80"/>
      <c r="F6" s="81"/>
      <c r="G6" s="81"/>
      <c r="H6" s="21"/>
      <c r="I6" s="38" t="s">
        <v>26</v>
      </c>
      <c r="J6" s="29">
        <v>2</v>
      </c>
      <c r="L6" s="2" t="s">
        <v>27</v>
      </c>
      <c r="M6" s="2"/>
      <c r="P6" s="21">
        <v>0</v>
      </c>
      <c r="Q6" s="21" t="s">
        <v>23</v>
      </c>
      <c r="R6" s="21" t="s">
        <v>24</v>
      </c>
      <c r="S6" s="18">
        <v>19.046068128730301</v>
      </c>
      <c r="T6" s="80"/>
      <c r="U6" s="81"/>
      <c r="V6" s="81"/>
      <c r="W6" s="21"/>
      <c r="X6" s="38" t="s">
        <v>26</v>
      </c>
      <c r="Y6" s="29">
        <v>2</v>
      </c>
      <c r="AA6" s="2" t="s">
        <v>27</v>
      </c>
      <c r="AB6" s="2"/>
      <c r="AE6" s="21">
        <v>0</v>
      </c>
      <c r="AF6" s="21" t="s">
        <v>23</v>
      </c>
      <c r="AG6" s="21" t="s">
        <v>24</v>
      </c>
      <c r="AH6" s="18">
        <v>20.0997207835292</v>
      </c>
      <c r="AI6" s="80"/>
      <c r="AJ6" s="81"/>
      <c r="AK6" s="81"/>
      <c r="AL6" s="21"/>
      <c r="AM6" s="38" t="s">
        <v>26</v>
      </c>
      <c r="AN6" s="29">
        <v>2</v>
      </c>
      <c r="AP6" s="2" t="s">
        <v>27</v>
      </c>
      <c r="AQ6" s="2"/>
    </row>
    <row r="7" spans="1:43">
      <c r="A7" s="21">
        <v>0</v>
      </c>
      <c r="B7" s="21" t="s">
        <v>1</v>
      </c>
      <c r="C7" s="21" t="s">
        <v>24</v>
      </c>
      <c r="D7" s="18">
        <v>20.1440125015828</v>
      </c>
      <c r="E7" s="80">
        <f>AVERAGE(D7:D9)</f>
        <v>20.067121669754332</v>
      </c>
      <c r="F7" s="81">
        <f t="shared" ref="F7" si="0">STDEV(D7:D9)</f>
        <v>6.7172827014444422E-2</v>
      </c>
      <c r="G7" s="81">
        <f t="shared" ref="G7" si="1">F7/E7</f>
        <v>3.3474071727829799E-3</v>
      </c>
      <c r="H7" s="21"/>
      <c r="I7" s="21"/>
      <c r="J7" s="21"/>
      <c r="L7" s="1"/>
      <c r="M7" s="1"/>
      <c r="P7" s="21">
        <v>0</v>
      </c>
      <c r="Q7" s="21" t="s">
        <v>1</v>
      </c>
      <c r="R7" s="21" t="s">
        <v>24</v>
      </c>
      <c r="S7" s="18">
        <v>20.6307416866048</v>
      </c>
      <c r="T7" s="80">
        <f>AVERAGE(S7:S9)</f>
        <v>20.570657589879332</v>
      </c>
      <c r="U7" s="81">
        <f t="shared" ref="U7" si="2">STDEV(S7:S9)</f>
        <v>5.2359037017759548E-2</v>
      </c>
      <c r="V7" s="81">
        <f t="shared" ref="V7" si="3">U7/T7</f>
        <v>2.5453263605690443E-3</v>
      </c>
      <c r="W7" s="21"/>
      <c r="X7" s="21"/>
      <c r="Y7" s="21"/>
      <c r="AA7" s="1"/>
      <c r="AB7" s="1"/>
      <c r="AE7" s="21">
        <v>0</v>
      </c>
      <c r="AF7" s="21" t="s">
        <v>1</v>
      </c>
      <c r="AG7" s="21" t="s">
        <v>24</v>
      </c>
      <c r="AH7" s="18">
        <v>22.143340203452802</v>
      </c>
      <c r="AI7" s="80">
        <f>AVERAGE(AH7:AH9)</f>
        <v>21.733285226171564</v>
      </c>
      <c r="AJ7" s="81">
        <f t="shared" ref="AJ7" si="4">STDEV(AH7:AH9)</f>
        <v>0.3654126010842203</v>
      </c>
      <c r="AK7" s="81">
        <f t="shared" ref="AK7" si="5">AJ7/AI7</f>
        <v>1.6813500457086197E-2</v>
      </c>
      <c r="AL7" s="21"/>
      <c r="AM7" s="21"/>
      <c r="AN7" s="21"/>
      <c r="AP7" s="1"/>
      <c r="AQ7" s="1"/>
    </row>
    <row r="8" spans="1:43">
      <c r="A8" s="21">
        <v>0</v>
      </c>
      <c r="B8" s="21" t="s">
        <v>1</v>
      </c>
      <c r="C8" s="21" t="s">
        <v>24</v>
      </c>
      <c r="D8" s="18">
        <v>20.037510203956401</v>
      </c>
      <c r="E8" s="80"/>
      <c r="F8" s="81"/>
      <c r="G8" s="81"/>
      <c r="H8" s="21"/>
      <c r="I8" s="78" t="s">
        <v>28</v>
      </c>
      <c r="J8" s="79"/>
      <c r="L8" s="2" t="s">
        <v>29</v>
      </c>
      <c r="M8" s="1" t="s">
        <v>30</v>
      </c>
      <c r="P8" s="21">
        <v>0</v>
      </c>
      <c r="Q8" s="21" t="s">
        <v>1</v>
      </c>
      <c r="R8" s="21" t="s">
        <v>24</v>
      </c>
      <c r="S8" s="18">
        <v>20.5464374611262</v>
      </c>
      <c r="T8" s="80"/>
      <c r="U8" s="81"/>
      <c r="V8" s="81"/>
      <c r="W8" s="21"/>
      <c r="X8" s="78" t="s">
        <v>28</v>
      </c>
      <c r="Y8" s="79"/>
      <c r="AA8" s="2" t="s">
        <v>29</v>
      </c>
      <c r="AB8" s="1" t="s">
        <v>30</v>
      </c>
      <c r="AE8" s="21">
        <v>0</v>
      </c>
      <c r="AF8" s="21" t="s">
        <v>1</v>
      </c>
      <c r="AG8" s="21" t="s">
        <v>24</v>
      </c>
      <c r="AH8" s="18">
        <v>21.614382970397401</v>
      </c>
      <c r="AI8" s="80"/>
      <c r="AJ8" s="81"/>
      <c r="AK8" s="81"/>
      <c r="AL8" s="21"/>
      <c r="AM8" s="78" t="s">
        <v>28</v>
      </c>
      <c r="AN8" s="79"/>
      <c r="AP8" s="2" t="s">
        <v>29</v>
      </c>
      <c r="AQ8" s="1" t="s">
        <v>30</v>
      </c>
    </row>
    <row r="9" spans="1:43">
      <c r="A9" s="21">
        <v>0</v>
      </c>
      <c r="B9" s="21" t="s">
        <v>1</v>
      </c>
      <c r="C9" s="21" t="s">
        <v>24</v>
      </c>
      <c r="D9" s="18">
        <v>20.019842303723799</v>
      </c>
      <c r="E9" s="80"/>
      <c r="F9" s="81"/>
      <c r="G9" s="81"/>
      <c r="H9" s="21"/>
      <c r="I9" s="38"/>
      <c r="J9" s="29"/>
      <c r="L9" s="2" t="s">
        <v>31</v>
      </c>
      <c r="M9" s="1" t="s">
        <v>23</v>
      </c>
      <c r="P9" s="21">
        <v>0</v>
      </c>
      <c r="Q9" s="21" t="s">
        <v>1</v>
      </c>
      <c r="R9" s="21" t="s">
        <v>24</v>
      </c>
      <c r="S9" s="18">
        <v>20.534793621906999</v>
      </c>
      <c r="T9" s="80"/>
      <c r="U9" s="81"/>
      <c r="V9" s="81"/>
      <c r="W9" s="21"/>
      <c r="X9" s="38"/>
      <c r="Y9" s="29"/>
      <c r="AA9" s="2" t="s">
        <v>31</v>
      </c>
      <c r="AB9" s="1" t="s">
        <v>23</v>
      </c>
      <c r="AE9" s="21">
        <v>0</v>
      </c>
      <c r="AF9" s="21" t="s">
        <v>1</v>
      </c>
      <c r="AG9" s="21" t="s">
        <v>24</v>
      </c>
      <c r="AH9" s="18">
        <v>21.442132504664499</v>
      </c>
      <c r="AI9" s="80"/>
      <c r="AJ9" s="81"/>
      <c r="AK9" s="81"/>
      <c r="AL9" s="21"/>
      <c r="AM9" s="38"/>
      <c r="AN9" s="29"/>
      <c r="AP9" s="2" t="s">
        <v>31</v>
      </c>
      <c r="AQ9" s="1" t="s">
        <v>23</v>
      </c>
    </row>
    <row r="10" spans="1:43">
      <c r="A10" s="21">
        <v>0</v>
      </c>
      <c r="B10" s="21" t="s">
        <v>2</v>
      </c>
      <c r="C10" s="21" t="s">
        <v>24</v>
      </c>
      <c r="D10" s="18">
        <v>19.2962300412572</v>
      </c>
      <c r="E10" s="80">
        <f t="shared" ref="E10" si="6">AVERAGE(D10:D12)</f>
        <v>19.208426592110936</v>
      </c>
      <c r="F10" s="81">
        <f t="shared" ref="F10" si="7">STDEV(D10:D12)</f>
        <v>7.9521341592981673E-2</v>
      </c>
      <c r="G10" s="81">
        <f t="shared" ref="G10" si="8">F10/E10</f>
        <v>4.1399195926667808E-3</v>
      </c>
      <c r="H10" s="21"/>
      <c r="I10" s="39" t="s">
        <v>29</v>
      </c>
      <c r="J10" s="29" t="s">
        <v>1</v>
      </c>
      <c r="L10" s="1"/>
      <c r="M10" s="1"/>
      <c r="P10" s="21">
        <v>0</v>
      </c>
      <c r="Q10" s="21" t="s">
        <v>2</v>
      </c>
      <c r="R10" s="21" t="s">
        <v>24</v>
      </c>
      <c r="S10" s="18">
        <v>19.931290452669302</v>
      </c>
      <c r="T10" s="80">
        <f t="shared" ref="T10" si="9">AVERAGE(S10:S12)</f>
        <v>19.825585491276701</v>
      </c>
      <c r="U10" s="81">
        <f t="shared" ref="U10" si="10">STDEV(S10:S12)</f>
        <v>9.9888865481525452E-2</v>
      </c>
      <c r="V10" s="81">
        <f t="shared" ref="V10" si="11">U10/T10</f>
        <v>5.0383816167989971E-3</v>
      </c>
      <c r="W10" s="21"/>
      <c r="X10" s="39" t="s">
        <v>29</v>
      </c>
      <c r="Y10" s="29" t="s">
        <v>1</v>
      </c>
      <c r="AA10" s="1"/>
      <c r="AB10" s="1"/>
      <c r="AE10" s="21">
        <v>0</v>
      </c>
      <c r="AF10" s="21" t="s">
        <v>2</v>
      </c>
      <c r="AG10" s="21" t="s">
        <v>24</v>
      </c>
      <c r="AH10" s="18">
        <v>20.866585052014699</v>
      </c>
      <c r="AI10" s="80">
        <f t="shared" ref="AI10" si="12">AVERAGE(AH10:AH12)</f>
        <v>20.865200189226599</v>
      </c>
      <c r="AJ10" s="81">
        <f t="shared" ref="AJ10" si="13">STDEV(AH10:AH12)</f>
        <v>0.17062259936004873</v>
      </c>
      <c r="AK10" s="81">
        <f t="shared" ref="AK10" si="14">AJ10/AI10</f>
        <v>8.1773765797917859E-3</v>
      </c>
      <c r="AL10" s="21"/>
      <c r="AM10" s="39" t="s">
        <v>29</v>
      </c>
      <c r="AN10" s="29" t="s">
        <v>1</v>
      </c>
      <c r="AP10" s="1"/>
      <c r="AQ10" s="1"/>
    </row>
    <row r="11" spans="1:43">
      <c r="A11" s="21">
        <v>0</v>
      </c>
      <c r="B11" s="21" t="s">
        <v>2</v>
      </c>
      <c r="C11" s="21" t="s">
        <v>24</v>
      </c>
      <c r="D11" s="18">
        <v>19.187796298676901</v>
      </c>
      <c r="E11" s="80"/>
      <c r="F11" s="81"/>
      <c r="G11" s="81"/>
      <c r="H11" s="21"/>
      <c r="I11" s="39" t="s">
        <v>31</v>
      </c>
      <c r="J11" s="29" t="s">
        <v>23</v>
      </c>
      <c r="L11" s="2" t="s">
        <v>32</v>
      </c>
      <c r="M11" s="1" t="s">
        <v>33</v>
      </c>
      <c r="P11" s="21">
        <v>0</v>
      </c>
      <c r="Q11" s="21" t="s">
        <v>2</v>
      </c>
      <c r="R11" s="21" t="s">
        <v>24</v>
      </c>
      <c r="S11" s="18">
        <v>19.8127033908629</v>
      </c>
      <c r="T11" s="80"/>
      <c r="U11" s="81"/>
      <c r="V11" s="81"/>
      <c r="W11" s="21"/>
      <c r="X11" s="39" t="s">
        <v>31</v>
      </c>
      <c r="Y11" s="29" t="s">
        <v>23</v>
      </c>
      <c r="AA11" s="2" t="s">
        <v>32</v>
      </c>
      <c r="AB11" s="1" t="s">
        <v>33</v>
      </c>
      <c r="AE11" s="21">
        <v>0</v>
      </c>
      <c r="AF11" s="21" t="s">
        <v>2</v>
      </c>
      <c r="AG11" s="21" t="s">
        <v>24</v>
      </c>
      <c r="AH11" s="18">
        <v>21.035126142037399</v>
      </c>
      <c r="AI11" s="80"/>
      <c r="AJ11" s="81"/>
      <c r="AK11" s="81"/>
      <c r="AL11" s="21"/>
      <c r="AM11" s="39" t="s">
        <v>31</v>
      </c>
      <c r="AN11" s="29" t="s">
        <v>23</v>
      </c>
      <c r="AP11" s="2" t="s">
        <v>32</v>
      </c>
      <c r="AQ11" s="1" t="s">
        <v>33</v>
      </c>
    </row>
    <row r="12" spans="1:43">
      <c r="A12" s="21">
        <v>0</v>
      </c>
      <c r="B12" s="21" t="s">
        <v>2</v>
      </c>
      <c r="C12" s="21" t="s">
        <v>24</v>
      </c>
      <c r="D12" s="18">
        <v>19.141253436398699</v>
      </c>
      <c r="E12" s="80"/>
      <c r="F12" s="81"/>
      <c r="G12" s="81"/>
      <c r="H12" s="21"/>
      <c r="I12" s="38"/>
      <c r="J12" s="29"/>
      <c r="L12" s="1">
        <v>0</v>
      </c>
      <c r="M12" s="1">
        <v>0</v>
      </c>
      <c r="P12" s="21">
        <v>0</v>
      </c>
      <c r="Q12" s="21" t="s">
        <v>2</v>
      </c>
      <c r="R12" s="21" t="s">
        <v>24</v>
      </c>
      <c r="S12" s="18">
        <v>19.732762630297898</v>
      </c>
      <c r="T12" s="80"/>
      <c r="U12" s="81"/>
      <c r="V12" s="81"/>
      <c r="W12" s="21"/>
      <c r="X12" s="38"/>
      <c r="Y12" s="29"/>
      <c r="AA12" s="1">
        <v>0</v>
      </c>
      <c r="AB12" s="1">
        <v>0</v>
      </c>
      <c r="AE12" s="21">
        <v>0</v>
      </c>
      <c r="AF12" s="21" t="s">
        <v>2</v>
      </c>
      <c r="AG12" s="21" t="s">
        <v>24</v>
      </c>
      <c r="AH12" s="18">
        <v>20.693889373627702</v>
      </c>
      <c r="AI12" s="80"/>
      <c r="AJ12" s="81"/>
      <c r="AK12" s="81"/>
      <c r="AL12" s="21"/>
      <c r="AM12" s="38"/>
      <c r="AN12" s="29"/>
      <c r="AP12" s="1">
        <v>0</v>
      </c>
      <c r="AQ12" s="1">
        <v>0</v>
      </c>
    </row>
    <row r="13" spans="1:43">
      <c r="A13" s="21">
        <v>0</v>
      </c>
      <c r="B13" s="21" t="s">
        <v>23</v>
      </c>
      <c r="C13" s="21" t="s">
        <v>34</v>
      </c>
      <c r="D13" s="18">
        <v>18.239097551057402</v>
      </c>
      <c r="E13" s="80">
        <f t="shared" ref="E13" si="15">AVERAGE(D13:D15)</f>
        <v>18.366732859560134</v>
      </c>
      <c r="F13" s="81">
        <f t="shared" ref="F13" si="16">STDEV(D13:D15)</f>
        <v>0.19952237806586345</v>
      </c>
      <c r="G13" s="81">
        <f t="shared" ref="G13" si="17">F13/E13</f>
        <v>1.0863248221199523E-2</v>
      </c>
      <c r="H13" s="21"/>
      <c r="I13" s="39" t="s">
        <v>9</v>
      </c>
      <c r="J13" s="40" t="s">
        <v>33</v>
      </c>
      <c r="L13" s="1">
        <v>1</v>
      </c>
      <c r="M13" s="1">
        <v>0.93388956672396461</v>
      </c>
      <c r="P13" s="21">
        <v>0</v>
      </c>
      <c r="Q13" s="21" t="s">
        <v>23</v>
      </c>
      <c r="R13" s="21" t="s">
        <v>34</v>
      </c>
      <c r="S13" s="18">
        <v>18.5716974811548</v>
      </c>
      <c r="T13" s="80">
        <f t="shared" ref="T13" si="18">AVERAGE(S13:S15)</f>
        <v>18.802550905234636</v>
      </c>
      <c r="U13" s="81">
        <f t="shared" ref="U13" si="19">STDEV(S13:S15)</f>
        <v>0.20160615558148248</v>
      </c>
      <c r="V13" s="81">
        <f t="shared" ref="V13" si="20">U13/T13</f>
        <v>1.0722276812203991E-2</v>
      </c>
      <c r="W13" s="21"/>
      <c r="X13" s="39" t="s">
        <v>9</v>
      </c>
      <c r="Y13" s="40" t="s">
        <v>33</v>
      </c>
      <c r="AA13" s="1">
        <v>1</v>
      </c>
      <c r="AB13" s="1">
        <v>0.93388956672396461</v>
      </c>
      <c r="AE13" s="21">
        <v>0</v>
      </c>
      <c r="AF13" s="21" t="s">
        <v>23</v>
      </c>
      <c r="AG13" s="21" t="s">
        <v>34</v>
      </c>
      <c r="AH13" s="18">
        <v>19.702204969541199</v>
      </c>
      <c r="AI13" s="80">
        <f t="shared" ref="AI13" si="21">AVERAGE(AH13:AH15)</f>
        <v>19.726935434521334</v>
      </c>
      <c r="AJ13" s="81">
        <f t="shared" ref="AJ13" si="22">STDEV(AH13:AH15)</f>
        <v>3.6491888553163342E-2</v>
      </c>
      <c r="AK13" s="81">
        <f t="shared" ref="AK13" si="23">AJ13/AI13</f>
        <v>1.8498508637740062E-3</v>
      </c>
      <c r="AL13" s="21"/>
      <c r="AM13" s="39" t="s">
        <v>9</v>
      </c>
      <c r="AN13" s="40" t="s">
        <v>33</v>
      </c>
      <c r="AP13" s="1">
        <v>1</v>
      </c>
      <c r="AQ13" s="1">
        <v>0.93388956672396461</v>
      </c>
    </row>
    <row r="14" spans="1:43">
      <c r="A14" s="21">
        <v>0</v>
      </c>
      <c r="B14" s="21" t="s">
        <v>23</v>
      </c>
      <c r="C14" s="21" t="s">
        <v>34</v>
      </c>
      <c r="D14" s="18">
        <v>18.264444823461599</v>
      </c>
      <c r="E14" s="80"/>
      <c r="F14" s="81"/>
      <c r="G14" s="81"/>
      <c r="H14" s="21"/>
      <c r="I14" s="38">
        <v>0</v>
      </c>
      <c r="J14" s="29">
        <v>0</v>
      </c>
      <c r="L14" s="1">
        <v>2</v>
      </c>
      <c r="M14" s="1">
        <v>0.96424170748912363</v>
      </c>
      <c r="P14" s="21">
        <v>0</v>
      </c>
      <c r="Q14" s="21" t="s">
        <v>23</v>
      </c>
      <c r="R14" s="21" t="s">
        <v>34</v>
      </c>
      <c r="S14" s="18">
        <v>18.9439596189547</v>
      </c>
      <c r="T14" s="80"/>
      <c r="U14" s="81"/>
      <c r="V14" s="81"/>
      <c r="W14" s="21"/>
      <c r="X14" s="38">
        <v>0</v>
      </c>
      <c r="Y14" s="29">
        <v>0</v>
      </c>
      <c r="AA14" s="1">
        <v>2</v>
      </c>
      <c r="AB14" s="1">
        <v>0.96424170748912363</v>
      </c>
      <c r="AE14" s="21">
        <v>0</v>
      </c>
      <c r="AF14" s="21" t="s">
        <v>23</v>
      </c>
      <c r="AG14" s="21" t="s">
        <v>34</v>
      </c>
      <c r="AH14" s="18">
        <v>19.7097547534771</v>
      </c>
      <c r="AI14" s="80"/>
      <c r="AJ14" s="81"/>
      <c r="AK14" s="81"/>
      <c r="AL14" s="21"/>
      <c r="AM14" s="38">
        <v>0</v>
      </c>
      <c r="AN14" s="29">
        <v>0</v>
      </c>
      <c r="AP14" s="1">
        <v>2</v>
      </c>
      <c r="AQ14" s="1">
        <v>0.96424170748912363</v>
      </c>
    </row>
    <row r="15" spans="1:43">
      <c r="A15" s="21">
        <v>0</v>
      </c>
      <c r="B15" s="21" t="s">
        <v>23</v>
      </c>
      <c r="C15" s="21" t="s">
        <v>34</v>
      </c>
      <c r="D15" s="18">
        <v>18.596656204161398</v>
      </c>
      <c r="E15" s="80"/>
      <c r="F15" s="81"/>
      <c r="G15" s="81"/>
      <c r="H15" s="21"/>
      <c r="I15" s="38">
        <v>1</v>
      </c>
      <c r="J15" s="29">
        <f>2/((((J5)^(E34-E25))/((J4)^(E31-E22)))+1)*M13</f>
        <v>0.16304314279145585</v>
      </c>
      <c r="L15" s="1">
        <v>4</v>
      </c>
      <c r="M15" s="1">
        <v>0.97443184405827565</v>
      </c>
      <c r="P15" s="21">
        <v>0</v>
      </c>
      <c r="Q15" s="21" t="s">
        <v>23</v>
      </c>
      <c r="R15" s="21" t="s">
        <v>34</v>
      </c>
      <c r="S15" s="18">
        <v>18.8919956155944</v>
      </c>
      <c r="T15" s="80"/>
      <c r="U15" s="81"/>
      <c r="V15" s="81"/>
      <c r="W15" s="21"/>
      <c r="X15" s="38">
        <v>1</v>
      </c>
      <c r="Y15" s="29">
        <f>2/((((Y5)^(T34-T25))/((Y4)^(T31-T22)))+1)*AB13</f>
        <v>0.17045305737618016</v>
      </c>
      <c r="AA15" s="1">
        <v>4</v>
      </c>
      <c r="AB15" s="1">
        <v>0.97443184405827565</v>
      </c>
      <c r="AE15" s="21">
        <v>0</v>
      </c>
      <c r="AF15" s="21" t="s">
        <v>23</v>
      </c>
      <c r="AG15" s="21" t="s">
        <v>34</v>
      </c>
      <c r="AH15" s="18">
        <v>19.768846580545699</v>
      </c>
      <c r="AI15" s="80"/>
      <c r="AJ15" s="81"/>
      <c r="AK15" s="81"/>
      <c r="AL15" s="21"/>
      <c r="AM15" s="38">
        <v>1</v>
      </c>
      <c r="AN15" s="29">
        <f>2/((((AN5)^(AI34-AI25))/((AN4)^(AI31-AI22)))+1)*AQ13</f>
        <v>0.15963218176282967</v>
      </c>
      <c r="AP15" s="1">
        <v>4</v>
      </c>
      <c r="AQ15" s="1">
        <v>0.97443184405827565</v>
      </c>
    </row>
    <row r="16" spans="1:43">
      <c r="A16" s="21">
        <v>0</v>
      </c>
      <c r="B16" s="21" t="s">
        <v>1</v>
      </c>
      <c r="C16" s="21" t="s">
        <v>34</v>
      </c>
      <c r="D16" s="18"/>
      <c r="E16" s="80">
        <f t="shared" ref="E16" si="24">AVERAGE(D16:D18)</f>
        <v>27.49411047914495</v>
      </c>
      <c r="F16" s="81">
        <f>STDEV(D16:D18)</f>
        <v>0.11486634927691609</v>
      </c>
      <c r="G16" s="81">
        <f t="shared" ref="G16" si="25">F16/E16</f>
        <v>4.1778529028624299E-3</v>
      </c>
      <c r="H16" s="21"/>
      <c r="I16" s="38">
        <v>2</v>
      </c>
      <c r="J16" s="29">
        <f>2/((((J5)^(E52-E43))/((J4)^(E49-E40)))+1)*M14</f>
        <v>8.6488551321490928E-2</v>
      </c>
      <c r="L16" s="1">
        <v>6</v>
      </c>
      <c r="M16" s="1">
        <v>0.98342372113288146</v>
      </c>
      <c r="P16" s="21">
        <v>0</v>
      </c>
      <c r="Q16" s="21" t="s">
        <v>1</v>
      </c>
      <c r="R16" s="21" t="s">
        <v>34</v>
      </c>
      <c r="S16" s="18">
        <v>26.402680953989499</v>
      </c>
      <c r="T16" s="80">
        <f t="shared" ref="T16" si="26">AVERAGE(S16:S18)</f>
        <v>26.532447964626101</v>
      </c>
      <c r="U16" s="81">
        <f>STDEV(S16:S18)</f>
        <v>0.11369901891246408</v>
      </c>
      <c r="V16" s="81">
        <f t="shared" ref="V16" si="27">U16/T16</f>
        <v>4.2852818957395565E-3</v>
      </c>
      <c r="W16" s="21"/>
      <c r="X16" s="38">
        <v>2</v>
      </c>
      <c r="Y16" s="29">
        <f>2/((((Y5)^(T52-T43))/((Y4)^(T49-T40)))+1)*AB14</f>
        <v>0.46433155413669863</v>
      </c>
      <c r="AA16" s="1">
        <v>6</v>
      </c>
      <c r="AB16" s="1">
        <v>0.98342372113288146</v>
      </c>
      <c r="AE16" s="21">
        <v>0</v>
      </c>
      <c r="AF16" s="21" t="s">
        <v>1</v>
      </c>
      <c r="AG16" s="21" t="s">
        <v>34</v>
      </c>
      <c r="AH16" s="18">
        <v>27.7482232959198</v>
      </c>
      <c r="AI16" s="80">
        <f t="shared" ref="AI16" si="28">AVERAGE(AH16:AH18)</f>
        <v>27.906614903302199</v>
      </c>
      <c r="AJ16" s="81">
        <f>STDEV(AH16:AH18)</f>
        <v>0.14570086814552222</v>
      </c>
      <c r="AK16" s="81">
        <f t="shared" ref="AK16" si="29">AJ16/AI16</f>
        <v>5.2210154707184276E-3</v>
      </c>
      <c r="AL16" s="21"/>
      <c r="AM16" s="38">
        <v>2</v>
      </c>
      <c r="AN16" s="29">
        <f>2/((((AN5)^(AI52-AI43))/((AN4)^(AI49-AI40)))+1)*AQ14</f>
        <v>0.40658328183388392</v>
      </c>
      <c r="AP16" s="1">
        <v>6</v>
      </c>
      <c r="AQ16" s="1">
        <v>0.98342372113288146</v>
      </c>
    </row>
    <row r="17" spans="1:40">
      <c r="A17" s="21">
        <v>0</v>
      </c>
      <c r="B17" s="21" t="s">
        <v>1</v>
      </c>
      <c r="C17" s="21" t="s">
        <v>34</v>
      </c>
      <c r="D17" s="18">
        <v>27.412887704641101</v>
      </c>
      <c r="E17" s="80"/>
      <c r="F17" s="81"/>
      <c r="G17" s="81"/>
      <c r="H17" s="21"/>
      <c r="I17" s="38">
        <v>4</v>
      </c>
      <c r="J17" s="29">
        <f>2/((((J5)^(E70-E61))/((J4)^(E67-E58)))+1)*M15</f>
        <v>0.58116579448326433</v>
      </c>
      <c r="P17" s="21">
        <v>0</v>
      </c>
      <c r="Q17" s="21" t="s">
        <v>1</v>
      </c>
      <c r="R17" s="21" t="s">
        <v>34</v>
      </c>
      <c r="S17" s="18">
        <v>26.6145900653243</v>
      </c>
      <c r="T17" s="80"/>
      <c r="U17" s="81"/>
      <c r="V17" s="81"/>
      <c r="W17" s="21"/>
      <c r="X17" s="38">
        <v>4</v>
      </c>
      <c r="Y17" s="29">
        <f>2/((((Y5)^(T70-T61))/((Y4)^(T67-T58)))+1)*AB15</f>
        <v>0.65420943236275608</v>
      </c>
      <c r="AE17" s="21">
        <v>0</v>
      </c>
      <c r="AF17" s="21" t="s">
        <v>1</v>
      </c>
      <c r="AG17" s="21" t="s">
        <v>34</v>
      </c>
      <c r="AH17" s="18">
        <v>28.034931140740198</v>
      </c>
      <c r="AI17" s="80"/>
      <c r="AJ17" s="81"/>
      <c r="AK17" s="81"/>
      <c r="AL17" s="21"/>
      <c r="AM17" s="38">
        <v>4</v>
      </c>
      <c r="AN17" s="29">
        <f>2/((((AN5)^(AI70-AI61))/((AN4)^(AI67-AI58)))+1)*AQ15</f>
        <v>0.6167947813056418</v>
      </c>
    </row>
    <row r="18" spans="1:40">
      <c r="A18" s="21">
        <v>0</v>
      </c>
      <c r="B18" s="21" t="s">
        <v>1</v>
      </c>
      <c r="C18" s="21" t="s">
        <v>34</v>
      </c>
      <c r="D18" s="18">
        <v>27.5753332536488</v>
      </c>
      <c r="E18" s="80"/>
      <c r="F18" s="81"/>
      <c r="G18" s="81"/>
      <c r="H18" s="21"/>
      <c r="I18" s="38">
        <v>6</v>
      </c>
      <c r="J18" s="29">
        <f>2/((((J5)^(E88-E79))/((J4)^(E85-E76)))+1)*M16</f>
        <v>0.65441876065808235</v>
      </c>
      <c r="P18" s="21">
        <v>0</v>
      </c>
      <c r="Q18" s="21" t="s">
        <v>1</v>
      </c>
      <c r="R18" s="21" t="s">
        <v>34</v>
      </c>
      <c r="S18" s="18">
        <v>26.5800728745645</v>
      </c>
      <c r="T18" s="80"/>
      <c r="U18" s="81"/>
      <c r="V18" s="81"/>
      <c r="W18" s="21"/>
      <c r="X18" s="38">
        <v>6</v>
      </c>
      <c r="Y18" s="29">
        <f>2/((((Y5)^(T88-T79))/((Y4)^(T85-T76)))+1)*AB16</f>
        <v>0.62003589100337475</v>
      </c>
      <c r="AE18" s="21">
        <v>0</v>
      </c>
      <c r="AF18" s="21" t="s">
        <v>1</v>
      </c>
      <c r="AG18" s="21" t="s">
        <v>34</v>
      </c>
      <c r="AH18" s="18">
        <v>27.936690273246601</v>
      </c>
      <c r="AI18" s="80"/>
      <c r="AJ18" s="81"/>
      <c r="AK18" s="81"/>
      <c r="AL18" s="21"/>
      <c r="AM18" s="38">
        <v>6</v>
      </c>
      <c r="AN18" s="29">
        <f>2/((((AN5)^(AI88-AI79))/((AN4)^(AI85-AI76)))+1)*AQ16</f>
        <v>0.59174797802224743</v>
      </c>
    </row>
    <row r="19" spans="1:40">
      <c r="A19" s="21">
        <v>0</v>
      </c>
      <c r="B19" s="21" t="s">
        <v>2</v>
      </c>
      <c r="C19" s="21" t="s">
        <v>34</v>
      </c>
      <c r="D19" s="18">
        <v>27.1577437234798</v>
      </c>
      <c r="E19" s="80">
        <f t="shared" ref="E19" si="30">AVERAGE(D19:D21)</f>
        <v>27.219747971818901</v>
      </c>
      <c r="F19" s="81">
        <f t="shared" ref="F19" si="31">STDEV(D19:D21)</f>
        <v>5.9120584573088109E-2</v>
      </c>
      <c r="G19" s="81">
        <f t="shared" ref="G19" si="32">F19/E19</f>
        <v>2.1719739886753076E-3</v>
      </c>
      <c r="H19" s="21"/>
      <c r="I19" s="21"/>
      <c r="J19" s="21"/>
      <c r="P19" s="21">
        <v>0</v>
      </c>
      <c r="Q19" s="21" t="s">
        <v>2</v>
      </c>
      <c r="R19" s="21" t="s">
        <v>34</v>
      </c>
      <c r="S19" s="18">
        <v>26.252247256940901</v>
      </c>
      <c r="T19" s="80">
        <f t="shared" ref="T19" si="33">AVERAGE(S19:S21)</f>
        <v>26.317198233826669</v>
      </c>
      <c r="U19" s="81">
        <f t="shared" ref="U19" si="34">STDEV(S19:S21)</f>
        <v>7.1361657129763334E-2</v>
      </c>
      <c r="V19" s="81">
        <f t="shared" ref="V19" si="35">U19/T19</f>
        <v>2.7115978112760885E-3</v>
      </c>
      <c r="W19" s="21"/>
      <c r="X19" s="21"/>
      <c r="Y19" s="21"/>
      <c r="AE19" s="21">
        <v>0</v>
      </c>
      <c r="AF19" s="21" t="s">
        <v>2</v>
      </c>
      <c r="AG19" s="21" t="s">
        <v>34</v>
      </c>
      <c r="AH19" s="18">
        <v>27.487967308469099</v>
      </c>
      <c r="AI19" s="80">
        <f t="shared" ref="AI19" si="36">AVERAGE(AH19:AH21)</f>
        <v>27.462004028154297</v>
      </c>
      <c r="AJ19" s="81">
        <f t="shared" ref="AJ19" si="37">STDEV(AH19:AH21)</f>
        <v>0.10427552553369257</v>
      </c>
      <c r="AK19" s="81">
        <f t="shared" ref="AK19" si="38">AJ19/AI19</f>
        <v>3.7970836151210358E-3</v>
      </c>
      <c r="AL19" s="21"/>
      <c r="AM19" s="21"/>
      <c r="AN19" s="21"/>
    </row>
    <row r="20" spans="1:40">
      <c r="A20" s="21">
        <v>0</v>
      </c>
      <c r="B20" s="21" t="s">
        <v>2</v>
      </c>
      <c r="C20" s="21" t="s">
        <v>34</v>
      </c>
      <c r="D20" s="18">
        <v>27.275485665745201</v>
      </c>
      <c r="E20" s="80"/>
      <c r="F20" s="81"/>
      <c r="G20" s="81"/>
      <c r="H20" s="21"/>
      <c r="I20" s="78" t="s">
        <v>28</v>
      </c>
      <c r="J20" s="79"/>
      <c r="P20" s="21">
        <v>0</v>
      </c>
      <c r="Q20" s="21" t="s">
        <v>2</v>
      </c>
      <c r="R20" s="21" t="s">
        <v>34</v>
      </c>
      <c r="S20" s="18">
        <v>26.393588572371701</v>
      </c>
      <c r="T20" s="80"/>
      <c r="U20" s="81"/>
      <c r="V20" s="81"/>
      <c r="W20" s="21"/>
      <c r="X20" s="78" t="s">
        <v>28</v>
      </c>
      <c r="Y20" s="79"/>
      <c r="AE20" s="21">
        <v>0</v>
      </c>
      <c r="AF20" s="21" t="s">
        <v>2</v>
      </c>
      <c r="AG20" s="21" t="s">
        <v>34</v>
      </c>
      <c r="AH20" s="18">
        <v>27.550844862342199</v>
      </c>
      <c r="AI20" s="80"/>
      <c r="AJ20" s="81"/>
      <c r="AK20" s="81"/>
      <c r="AL20" s="21"/>
      <c r="AM20" s="78" t="s">
        <v>28</v>
      </c>
      <c r="AN20" s="79"/>
    </row>
    <row r="21" spans="1:40">
      <c r="A21" s="21">
        <v>0</v>
      </c>
      <c r="B21" s="21" t="s">
        <v>2</v>
      </c>
      <c r="C21" s="21" t="s">
        <v>34</v>
      </c>
      <c r="D21" s="18">
        <v>27.226014526231701</v>
      </c>
      <c r="E21" s="80"/>
      <c r="F21" s="81"/>
      <c r="G21" s="81"/>
      <c r="H21" s="21"/>
      <c r="I21" s="38"/>
      <c r="J21" s="29"/>
      <c r="P21" s="21">
        <v>0</v>
      </c>
      <c r="Q21" s="21" t="s">
        <v>2</v>
      </c>
      <c r="R21" s="21" t="s">
        <v>34</v>
      </c>
      <c r="S21" s="18">
        <v>26.305758872167399</v>
      </c>
      <c r="T21" s="80"/>
      <c r="U21" s="81"/>
      <c r="V21" s="81"/>
      <c r="W21" s="21"/>
      <c r="X21" s="38"/>
      <c r="Y21" s="29"/>
      <c r="AE21" s="21">
        <v>0</v>
      </c>
      <c r="AF21" s="21" t="s">
        <v>2</v>
      </c>
      <c r="AG21" s="21" t="s">
        <v>34</v>
      </c>
      <c r="AH21" s="18">
        <v>27.3471999136516</v>
      </c>
      <c r="AI21" s="80"/>
      <c r="AJ21" s="81"/>
      <c r="AK21" s="81"/>
      <c r="AL21" s="21"/>
      <c r="AM21" s="38"/>
      <c r="AN21" s="29"/>
    </row>
    <row r="22" spans="1:40">
      <c r="A22" s="21">
        <v>1</v>
      </c>
      <c r="B22" s="21" t="s">
        <v>23</v>
      </c>
      <c r="C22" s="21" t="s">
        <v>24</v>
      </c>
      <c r="D22" s="18">
        <v>18.773033431943102</v>
      </c>
      <c r="E22" s="80">
        <f t="shared" ref="E22" si="39">AVERAGE(D22:D24)</f>
        <v>18.584639263714866</v>
      </c>
      <c r="F22" s="81">
        <f t="shared" ref="F22" si="40">STDEV(D22:D24)</f>
        <v>0.18808586162556609</v>
      </c>
      <c r="G22" s="81">
        <f t="shared" ref="G22" si="41">F22/E22</f>
        <v>1.012050107385134E-2</v>
      </c>
      <c r="H22" s="21"/>
      <c r="I22" s="39" t="s">
        <v>29</v>
      </c>
      <c r="J22" s="29" t="s">
        <v>2</v>
      </c>
      <c r="P22" s="21">
        <v>1</v>
      </c>
      <c r="Q22" s="21" t="s">
        <v>23</v>
      </c>
      <c r="R22" s="21" t="s">
        <v>24</v>
      </c>
      <c r="S22" s="18">
        <v>19.600652368472101</v>
      </c>
      <c r="T22" s="80">
        <f t="shared" ref="T22" si="42">AVERAGE(S22:S24)</f>
        <v>19.510529981011651</v>
      </c>
      <c r="U22" s="81">
        <f t="shared" ref="U22" si="43">STDEV(S22:S24)</f>
        <v>0.12745230262001195</v>
      </c>
      <c r="V22" s="81">
        <f t="shared" ref="V22" si="44">U22/T22</f>
        <v>6.5324879818258715E-3</v>
      </c>
      <c r="W22" s="21"/>
      <c r="X22" s="39" t="s">
        <v>29</v>
      </c>
      <c r="Y22" s="29" t="s">
        <v>2</v>
      </c>
      <c r="AE22" s="21">
        <v>1</v>
      </c>
      <c r="AF22" s="21" t="s">
        <v>23</v>
      </c>
      <c r="AG22" s="21" t="s">
        <v>24</v>
      </c>
      <c r="AH22" s="18">
        <v>20.090413432330202</v>
      </c>
      <c r="AI22" s="80">
        <f t="shared" ref="AI22" si="45">AVERAGE(AH22:AH24)</f>
        <v>19.983676543945833</v>
      </c>
      <c r="AJ22" s="81">
        <f t="shared" ref="AJ22" si="46">STDEV(AH22:AH24)</f>
        <v>9.5209222359042514E-2</v>
      </c>
      <c r="AK22" s="81">
        <f t="shared" ref="AK22" si="47">AJ22/AI22</f>
        <v>4.7643496505595058E-3</v>
      </c>
      <c r="AL22" s="21"/>
      <c r="AM22" s="39" t="s">
        <v>29</v>
      </c>
      <c r="AN22" s="29" t="s">
        <v>2</v>
      </c>
    </row>
    <row r="23" spans="1:40">
      <c r="A23" s="21">
        <v>1</v>
      </c>
      <c r="B23" s="21" t="s">
        <v>23</v>
      </c>
      <c r="C23" s="21" t="s">
        <v>24</v>
      </c>
      <c r="D23" s="18">
        <v>18.396863232306899</v>
      </c>
      <c r="E23" s="80"/>
      <c r="F23" s="81"/>
      <c r="G23" s="81"/>
      <c r="H23" s="21"/>
      <c r="I23" s="39" t="s">
        <v>31</v>
      </c>
      <c r="J23" s="29" t="s">
        <v>23</v>
      </c>
      <c r="P23" s="21">
        <v>1</v>
      </c>
      <c r="Q23" s="21" t="s">
        <v>23</v>
      </c>
      <c r="R23" s="21" t="s">
        <v>24</v>
      </c>
      <c r="S23" s="18"/>
      <c r="T23" s="80"/>
      <c r="U23" s="81"/>
      <c r="V23" s="81"/>
      <c r="W23" s="21"/>
      <c r="X23" s="39" t="s">
        <v>31</v>
      </c>
      <c r="Y23" s="29" t="s">
        <v>23</v>
      </c>
      <c r="AE23" s="21">
        <v>1</v>
      </c>
      <c r="AF23" s="21" t="s">
        <v>23</v>
      </c>
      <c r="AG23" s="21" t="s">
        <v>24</v>
      </c>
      <c r="AH23" s="18">
        <v>19.9074996908716</v>
      </c>
      <c r="AI23" s="80"/>
      <c r="AJ23" s="81"/>
      <c r="AK23" s="81"/>
      <c r="AL23" s="21"/>
      <c r="AM23" s="39" t="s">
        <v>31</v>
      </c>
      <c r="AN23" s="29" t="s">
        <v>23</v>
      </c>
    </row>
    <row r="24" spans="1:40">
      <c r="A24" s="21">
        <v>1</v>
      </c>
      <c r="B24" s="21" t="s">
        <v>23</v>
      </c>
      <c r="C24" s="21" t="s">
        <v>24</v>
      </c>
      <c r="D24" s="18">
        <v>18.584021126894601</v>
      </c>
      <c r="E24" s="80"/>
      <c r="F24" s="81"/>
      <c r="G24" s="81"/>
      <c r="H24" s="21"/>
      <c r="I24" s="38"/>
      <c r="J24" s="29"/>
      <c r="P24" s="21">
        <v>1</v>
      </c>
      <c r="Q24" s="21" t="s">
        <v>23</v>
      </c>
      <c r="R24" s="21" t="s">
        <v>24</v>
      </c>
      <c r="S24" s="18">
        <v>19.4204075935512</v>
      </c>
      <c r="T24" s="80"/>
      <c r="U24" s="81"/>
      <c r="V24" s="81"/>
      <c r="W24" s="21"/>
      <c r="X24" s="38"/>
      <c r="Y24" s="29"/>
      <c r="AE24" s="21">
        <v>1</v>
      </c>
      <c r="AF24" s="21" t="s">
        <v>23</v>
      </c>
      <c r="AG24" s="21" t="s">
        <v>24</v>
      </c>
      <c r="AH24" s="18">
        <v>19.953116508635699</v>
      </c>
      <c r="AI24" s="80"/>
      <c r="AJ24" s="81"/>
      <c r="AK24" s="81"/>
      <c r="AL24" s="21"/>
      <c r="AM24" s="38"/>
      <c r="AN24" s="29"/>
    </row>
    <row r="25" spans="1:40">
      <c r="A25" s="21">
        <v>1</v>
      </c>
      <c r="B25" s="21" t="s">
        <v>1</v>
      </c>
      <c r="C25" s="21" t="s">
        <v>24</v>
      </c>
      <c r="D25" s="18">
        <v>19.8741249569829</v>
      </c>
      <c r="E25" s="80">
        <f t="shared" ref="E25" si="48">AVERAGE(D25:D27)</f>
        <v>19.952871851395066</v>
      </c>
      <c r="F25" s="81">
        <f t="shared" ref="F25" si="49">STDEV(D25:D27)</f>
        <v>9.1076022340153981E-2</v>
      </c>
      <c r="G25" s="81">
        <f t="shared" ref="G25" si="50">F25/E25</f>
        <v>4.564557073210798E-3</v>
      </c>
      <c r="H25" s="21"/>
      <c r="I25" s="39" t="s">
        <v>9</v>
      </c>
      <c r="J25" s="40" t="s">
        <v>33</v>
      </c>
      <c r="P25" s="21">
        <v>1</v>
      </c>
      <c r="Q25" s="21" t="s">
        <v>1</v>
      </c>
      <c r="R25" s="21" t="s">
        <v>24</v>
      </c>
      <c r="S25" s="18">
        <v>20.712659160362701</v>
      </c>
      <c r="T25" s="80">
        <f t="shared" ref="T25" si="51">AVERAGE(S25:S27)</f>
        <v>20.686211603482736</v>
      </c>
      <c r="U25" s="81">
        <f t="shared" ref="U25" si="52">STDEV(S25:S27)</f>
        <v>5.7496786275797844E-2</v>
      </c>
      <c r="V25" s="81">
        <f t="shared" ref="V25" si="53">U25/T25</f>
        <v>2.7794739499869404E-3</v>
      </c>
      <c r="W25" s="21"/>
      <c r="X25" s="39" t="s">
        <v>9</v>
      </c>
      <c r="Y25" s="40" t="s">
        <v>33</v>
      </c>
      <c r="AE25" s="21">
        <v>1</v>
      </c>
      <c r="AF25" s="21" t="s">
        <v>1</v>
      </c>
      <c r="AG25" s="21" t="s">
        <v>24</v>
      </c>
      <c r="AH25" s="18">
        <v>21.097475711668199</v>
      </c>
      <c r="AI25" s="80">
        <f t="shared" ref="AI25" si="54">AVERAGE(AH25:AH27)</f>
        <v>21.1486360933818</v>
      </c>
      <c r="AJ25" s="81">
        <f t="shared" ref="AJ25" si="55">STDEV(AH25:AH27)</f>
        <v>0.14817695703860742</v>
      </c>
      <c r="AK25" s="81">
        <f t="shared" ref="AK25" si="56">AJ25/AI25</f>
        <v>7.0064545242696542E-3</v>
      </c>
      <c r="AL25" s="21"/>
      <c r="AM25" s="39" t="s">
        <v>9</v>
      </c>
      <c r="AN25" s="40" t="s">
        <v>33</v>
      </c>
    </row>
    <row r="26" spans="1:40">
      <c r="A26" s="21">
        <v>1</v>
      </c>
      <c r="B26" s="21" t="s">
        <v>1</v>
      </c>
      <c r="C26" s="21" t="s">
        <v>24</v>
      </c>
      <c r="D26" s="18">
        <v>19.931879440613098</v>
      </c>
      <c r="E26" s="80"/>
      <c r="F26" s="81"/>
      <c r="G26" s="81"/>
      <c r="H26" s="21"/>
      <c r="I26" s="38">
        <v>0</v>
      </c>
      <c r="J26" s="29">
        <v>0</v>
      </c>
      <c r="P26" s="21">
        <v>1</v>
      </c>
      <c r="Q26" s="21" t="s">
        <v>1</v>
      </c>
      <c r="R26" s="21" t="s">
        <v>24</v>
      </c>
      <c r="S26" s="18">
        <v>20.725725624421901</v>
      </c>
      <c r="T26" s="80"/>
      <c r="U26" s="81"/>
      <c r="V26" s="81"/>
      <c r="W26" s="21"/>
      <c r="X26" s="38">
        <v>0</v>
      </c>
      <c r="Y26" s="29">
        <v>0</v>
      </c>
      <c r="AE26" s="21">
        <v>1</v>
      </c>
      <c r="AF26" s="21" t="s">
        <v>1</v>
      </c>
      <c r="AG26" s="21" t="s">
        <v>24</v>
      </c>
      <c r="AH26" s="18">
        <v>21.315614205384598</v>
      </c>
      <c r="AI26" s="80"/>
      <c r="AJ26" s="81"/>
      <c r="AK26" s="81"/>
      <c r="AL26" s="21"/>
      <c r="AM26" s="38">
        <v>0</v>
      </c>
      <c r="AN26" s="29">
        <v>0</v>
      </c>
    </row>
    <row r="27" spans="1:40">
      <c r="A27" s="21">
        <v>1</v>
      </c>
      <c r="B27" s="21" t="s">
        <v>1</v>
      </c>
      <c r="C27" s="21" t="s">
        <v>24</v>
      </c>
      <c r="D27" s="18">
        <v>20.052611156589201</v>
      </c>
      <c r="E27" s="80"/>
      <c r="F27" s="81"/>
      <c r="G27" s="81"/>
      <c r="H27" s="21"/>
      <c r="I27" s="38">
        <v>1</v>
      </c>
      <c r="J27" s="29">
        <f>2/((((J6)^(E37-E28))/((J4)^(E31-E22)))+1)*M13</f>
        <v>4.1594457731195973E-2</v>
      </c>
      <c r="P27" s="21">
        <v>1</v>
      </c>
      <c r="Q27" s="21" t="s">
        <v>1</v>
      </c>
      <c r="R27" s="21" t="s">
        <v>24</v>
      </c>
      <c r="S27" s="18">
        <v>20.620250025663601</v>
      </c>
      <c r="T27" s="80"/>
      <c r="U27" s="81"/>
      <c r="V27" s="81"/>
      <c r="W27" s="21"/>
      <c r="X27" s="38">
        <v>1</v>
      </c>
      <c r="Y27" s="29">
        <f>2/((((Y6)^(T37-T28))/((Y4)^(T31-T22)))+1)*AB13</f>
        <v>4.3038358354516928E-2</v>
      </c>
      <c r="AE27" s="21">
        <v>1</v>
      </c>
      <c r="AF27" s="21" t="s">
        <v>1</v>
      </c>
      <c r="AG27" s="21" t="s">
        <v>24</v>
      </c>
      <c r="AH27" s="18">
        <v>21.032818363092598</v>
      </c>
      <c r="AI27" s="80"/>
      <c r="AJ27" s="81"/>
      <c r="AK27" s="81"/>
      <c r="AL27" s="21"/>
      <c r="AM27" s="38">
        <v>1</v>
      </c>
      <c r="AN27" s="29">
        <f>2/((((AN6)^(AI37-AI28))/((AN4)^(AI31-AI22)))+1)*AQ13</f>
        <v>4.3235157441251011E-2</v>
      </c>
    </row>
    <row r="28" spans="1:40">
      <c r="A28" s="21">
        <v>1</v>
      </c>
      <c r="B28" s="21" t="s">
        <v>2</v>
      </c>
      <c r="C28" s="21" t="s">
        <v>24</v>
      </c>
      <c r="D28" s="18">
        <v>19.199433666717599</v>
      </c>
      <c r="E28" s="80">
        <f t="shared" ref="E28" si="57">AVERAGE(D28:D30)</f>
        <v>18.901606218595834</v>
      </c>
      <c r="F28" s="81">
        <f t="shared" ref="F28" si="58">STDEV(D28:D30)</f>
        <v>0.25793743807919101</v>
      </c>
      <c r="G28" s="81">
        <f t="shared" ref="G28" si="59">F28/E28</f>
        <v>1.3646323761915337E-2</v>
      </c>
      <c r="H28" s="21"/>
      <c r="I28" s="38">
        <v>2</v>
      </c>
      <c r="J28" s="29">
        <f>2/((((J6)^(E55-E46))/((J4)^(E49-E40)))+1)*M14</f>
        <v>0.28268338216412697</v>
      </c>
      <c r="P28" s="21">
        <v>1</v>
      </c>
      <c r="Q28" s="21" t="s">
        <v>2</v>
      </c>
      <c r="R28" s="21" t="s">
        <v>24</v>
      </c>
      <c r="S28" s="18">
        <v>19.804246803302998</v>
      </c>
      <c r="T28" s="80">
        <f t="shared" ref="T28" si="60">AVERAGE(S28:S30)</f>
        <v>19.916586950566199</v>
      </c>
      <c r="U28" s="81">
        <f t="shared" ref="U28" si="61">STDEV(S28:S30)</f>
        <v>0.12931636804870619</v>
      </c>
      <c r="V28" s="81">
        <f t="shared" ref="V28" si="62">U28/T28</f>
        <v>6.4928980236259766E-3</v>
      </c>
      <c r="W28" s="21"/>
      <c r="X28" s="38">
        <v>2</v>
      </c>
      <c r="Y28" s="29">
        <f>2/((((Y6)^(T55-T46))/((Y4)^(T49-T40)))+1)*AB14</f>
        <v>0.30039882542739843</v>
      </c>
      <c r="AE28" s="21">
        <v>1</v>
      </c>
      <c r="AF28" s="21" t="s">
        <v>2</v>
      </c>
      <c r="AG28" s="21" t="s">
        <v>24</v>
      </c>
      <c r="AH28" s="18">
        <v>20.407292173122102</v>
      </c>
      <c r="AI28" s="80">
        <f t="shared" ref="AI28" si="63">AVERAGE(AH28:AH30)</f>
        <v>20.133710288074298</v>
      </c>
      <c r="AJ28" s="81">
        <f t="shared" ref="AJ28" si="64">STDEV(AH28:AH30)</f>
        <v>0.24268633021260944</v>
      </c>
      <c r="AK28" s="81">
        <f t="shared" ref="AK28" si="65">AJ28/AI28</f>
        <v>1.2053731117625083E-2</v>
      </c>
      <c r="AL28" s="21"/>
      <c r="AM28" s="38">
        <v>2</v>
      </c>
      <c r="AN28" s="29">
        <f>2/((((AN6)^(AI55-AI46))/((AN4)^(AI49-AI40)))+1)*AQ14</f>
        <v>0.23175448950205357</v>
      </c>
    </row>
    <row r="29" spans="1:40">
      <c r="A29" s="21">
        <v>1</v>
      </c>
      <c r="B29" s="21" t="s">
        <v>2</v>
      </c>
      <c r="C29" s="21" t="s">
        <v>24</v>
      </c>
      <c r="D29" s="18">
        <v>18.750277888601499</v>
      </c>
      <c r="E29" s="80"/>
      <c r="F29" s="81"/>
      <c r="G29" s="81"/>
      <c r="H29" s="21"/>
      <c r="I29" s="38">
        <v>4</v>
      </c>
      <c r="J29" s="29">
        <f>2/((((J6)^(E73-E64))/((J4)^(E67-E58)))+1)*M15</f>
        <v>0.44174885348679405</v>
      </c>
      <c r="P29" s="21">
        <v>1</v>
      </c>
      <c r="Q29" s="21" t="s">
        <v>2</v>
      </c>
      <c r="R29" s="21" t="s">
        <v>24</v>
      </c>
      <c r="S29" s="18">
        <v>20.0579479364477</v>
      </c>
      <c r="T29" s="80"/>
      <c r="U29" s="81"/>
      <c r="V29" s="81"/>
      <c r="W29" s="21"/>
      <c r="X29" s="38">
        <v>4</v>
      </c>
      <c r="Y29" s="29">
        <f>2/((((Y6)^(T73-T64))/((Y4)^(T67-T58)))+1)*AB15</f>
        <v>0.4957248541574088</v>
      </c>
      <c r="AE29" s="21">
        <v>1</v>
      </c>
      <c r="AF29" s="21" t="s">
        <v>2</v>
      </c>
      <c r="AG29" s="21" t="s">
        <v>24</v>
      </c>
      <c r="AH29" s="18">
        <v>20.0494680753384</v>
      </c>
      <c r="AI29" s="80"/>
      <c r="AJ29" s="81"/>
      <c r="AK29" s="81"/>
      <c r="AL29" s="21"/>
      <c r="AM29" s="38">
        <v>4</v>
      </c>
      <c r="AN29" s="29">
        <f>2/((((AN6)^(AI73-AI64))/((AN4)^(AI67-AI58)))+1)*AQ15</f>
        <v>0.47290066565016037</v>
      </c>
    </row>
    <row r="30" spans="1:40">
      <c r="A30" s="21">
        <v>1</v>
      </c>
      <c r="B30" s="21" t="s">
        <v>2</v>
      </c>
      <c r="C30" s="21" t="s">
        <v>24</v>
      </c>
      <c r="D30" s="18">
        <v>18.7551071004684</v>
      </c>
      <c r="E30" s="80"/>
      <c r="F30" s="81"/>
      <c r="G30" s="81"/>
      <c r="H30" s="21"/>
      <c r="I30" s="38">
        <v>6</v>
      </c>
      <c r="J30" s="29">
        <f>2/((((J6)^(E91-E82))/((J4)^(E85-E76)))+1)*M16</f>
        <v>0.55597511042534431</v>
      </c>
      <c r="P30" s="21">
        <v>1</v>
      </c>
      <c r="Q30" s="21" t="s">
        <v>2</v>
      </c>
      <c r="R30" s="21" t="s">
        <v>24</v>
      </c>
      <c r="S30" s="18">
        <v>19.887566111947901</v>
      </c>
      <c r="T30" s="80"/>
      <c r="U30" s="81"/>
      <c r="V30" s="81"/>
      <c r="W30" s="21"/>
      <c r="X30" s="38">
        <v>6</v>
      </c>
      <c r="Y30" s="29">
        <f>2/((((Y6)^(T91-T82))/((Y4)^(T85-T76)))+1)*AB16</f>
        <v>0.47470139280607787</v>
      </c>
      <c r="AE30" s="21">
        <v>1</v>
      </c>
      <c r="AF30" s="21" t="s">
        <v>2</v>
      </c>
      <c r="AG30" s="21" t="s">
        <v>24</v>
      </c>
      <c r="AH30" s="18">
        <v>19.944370615762399</v>
      </c>
      <c r="AI30" s="80"/>
      <c r="AJ30" s="81"/>
      <c r="AK30" s="81"/>
      <c r="AL30" s="21"/>
      <c r="AM30" s="38">
        <v>6</v>
      </c>
      <c r="AN30" s="29">
        <f>2/((((AN6)^(AI91-AI82))/((AN4)^(AI85-AI76)))+1)*AQ16</f>
        <v>0.5279810968686327</v>
      </c>
    </row>
    <row r="31" spans="1:40">
      <c r="A31" s="21">
        <v>1</v>
      </c>
      <c r="B31" s="21" t="s">
        <v>23</v>
      </c>
      <c r="C31" s="21" t="s">
        <v>34</v>
      </c>
      <c r="D31" s="18">
        <v>18.254583725733099</v>
      </c>
      <c r="E31" s="80">
        <f t="shared" ref="E31" si="66">AVERAGE(D31:D33)</f>
        <v>18.328671612454897</v>
      </c>
      <c r="F31" s="81">
        <f t="shared" ref="F31" si="67">STDEV(D31:D33)</f>
        <v>9.9242801088014726E-2</v>
      </c>
      <c r="G31" s="81">
        <f t="shared" ref="G31" si="68">F31/E31</f>
        <v>5.414620502043159E-3</v>
      </c>
      <c r="H31" s="21"/>
      <c r="I31" s="21"/>
      <c r="J31" s="21"/>
      <c r="P31" s="21">
        <v>1</v>
      </c>
      <c r="Q31" s="21" t="s">
        <v>23</v>
      </c>
      <c r="R31" s="21" t="s">
        <v>34</v>
      </c>
      <c r="S31" s="18">
        <v>18.9236691041665</v>
      </c>
      <c r="T31" s="80">
        <f t="shared" ref="T31" si="69">AVERAGE(S31:S33)</f>
        <v>19.016028765532965</v>
      </c>
      <c r="U31" s="81">
        <f t="shared" ref="U31" si="70">STDEV(S31:S33)</f>
        <v>8.8929954058866625E-2</v>
      </c>
      <c r="V31" s="81">
        <f t="shared" ref="V31" si="71">U31/T31</f>
        <v>4.6765786461185014E-3</v>
      </c>
      <c r="W31" s="21"/>
      <c r="X31" s="21"/>
      <c r="Y31" s="21"/>
      <c r="AE31" s="21">
        <v>1</v>
      </c>
      <c r="AF31" s="21" t="s">
        <v>23</v>
      </c>
      <c r="AG31" s="21" t="s">
        <v>34</v>
      </c>
      <c r="AH31" s="18">
        <v>19.682632418213998</v>
      </c>
      <c r="AI31" s="80">
        <f t="shared" ref="AI31" si="72">AVERAGE(AH31:AH33)</f>
        <v>19.649345733601098</v>
      </c>
      <c r="AJ31" s="81">
        <f t="shared" ref="AJ31" si="73">STDEV(AH31:AH33)</f>
        <v>4.1946760904005648E-2</v>
      </c>
      <c r="AK31" s="81">
        <f t="shared" ref="AK31" si="74">AJ31/AI31</f>
        <v>2.1347662905780705E-3</v>
      </c>
      <c r="AL31" s="21"/>
      <c r="AM31" s="21"/>
      <c r="AN31" s="21"/>
    </row>
    <row r="32" spans="1:40">
      <c r="A32" s="21">
        <v>1</v>
      </c>
      <c r="B32" s="21" t="s">
        <v>23</v>
      </c>
      <c r="C32" s="21" t="s">
        <v>34</v>
      </c>
      <c r="D32" s="18">
        <v>18.290003123886699</v>
      </c>
      <c r="E32" s="80"/>
      <c r="F32" s="81"/>
      <c r="G32" s="81"/>
      <c r="H32" s="21"/>
      <c r="I32" s="21"/>
      <c r="J32" s="21"/>
      <c r="P32" s="21">
        <v>1</v>
      </c>
      <c r="Q32" s="21" t="s">
        <v>23</v>
      </c>
      <c r="R32" s="21" t="s">
        <v>34</v>
      </c>
      <c r="S32" s="18">
        <v>19.101077689891198</v>
      </c>
      <c r="T32" s="80"/>
      <c r="U32" s="81"/>
      <c r="V32" s="81"/>
      <c r="W32" s="21"/>
      <c r="X32" s="21"/>
      <c r="Y32" s="21"/>
      <c r="AE32" s="21">
        <v>1</v>
      </c>
      <c r="AF32" s="21" t="s">
        <v>23</v>
      </c>
      <c r="AG32" s="21" t="s">
        <v>34</v>
      </c>
      <c r="AH32" s="18">
        <v>19.663174152335799</v>
      </c>
      <c r="AI32" s="80"/>
      <c r="AJ32" s="81"/>
      <c r="AK32" s="81"/>
      <c r="AL32" s="21"/>
      <c r="AM32" s="21"/>
      <c r="AN32" s="21"/>
    </row>
    <row r="33" spans="1:40">
      <c r="A33" s="21">
        <v>1</v>
      </c>
      <c r="B33" s="21" t="s">
        <v>23</v>
      </c>
      <c r="C33" s="21" t="s">
        <v>34</v>
      </c>
      <c r="D33" s="18">
        <v>18.441427987744898</v>
      </c>
      <c r="E33" s="80"/>
      <c r="F33" s="81"/>
      <c r="G33" s="81"/>
      <c r="H33" s="21"/>
      <c r="I33" s="21"/>
      <c r="J33" s="21"/>
      <c r="P33" s="21">
        <v>1</v>
      </c>
      <c r="Q33" s="21" t="s">
        <v>23</v>
      </c>
      <c r="R33" s="21" t="s">
        <v>34</v>
      </c>
      <c r="S33" s="18">
        <v>19.023339502541202</v>
      </c>
      <c r="T33" s="80"/>
      <c r="U33" s="81"/>
      <c r="V33" s="81"/>
      <c r="W33" s="21"/>
      <c r="X33" s="21"/>
      <c r="Y33" s="21"/>
      <c r="AE33" s="21">
        <v>1</v>
      </c>
      <c r="AF33" s="21" t="s">
        <v>23</v>
      </c>
      <c r="AG33" s="21" t="s">
        <v>34</v>
      </c>
      <c r="AH33" s="18">
        <v>19.602230630253501</v>
      </c>
      <c r="AI33" s="80"/>
      <c r="AJ33" s="81"/>
      <c r="AK33" s="81"/>
      <c r="AL33" s="21"/>
      <c r="AM33" s="21"/>
      <c r="AN33" s="21"/>
    </row>
    <row r="34" spans="1:40">
      <c r="A34" s="21">
        <v>1</v>
      </c>
      <c r="B34" s="21" t="s">
        <v>1</v>
      </c>
      <c r="C34" s="21" t="s">
        <v>34</v>
      </c>
      <c r="D34" s="18">
        <v>22.9895422017565</v>
      </c>
      <c r="E34" s="80">
        <f t="shared" ref="E34" si="75">AVERAGE(D34:D36)</f>
        <v>23.042485963045433</v>
      </c>
      <c r="F34" s="81">
        <f t="shared" ref="F34" si="76">STDEV(D34:D36)</f>
        <v>7.3998900053468694E-2</v>
      </c>
      <c r="G34" s="81">
        <f t="shared" ref="G34" si="77">F34/E34</f>
        <v>3.21141131092127E-3</v>
      </c>
      <c r="H34" s="21"/>
      <c r="I34" s="21"/>
      <c r="J34" s="21"/>
      <c r="P34" s="21">
        <v>1</v>
      </c>
      <c r="Q34" s="21" t="s">
        <v>1</v>
      </c>
      <c r="R34" s="21" t="s">
        <v>34</v>
      </c>
      <c r="S34" s="18">
        <v>23.43438820271</v>
      </c>
      <c r="T34" s="80">
        <f t="shared" ref="T34" si="78">AVERAGE(S34:S36)</f>
        <v>23.474668692272598</v>
      </c>
      <c r="U34" s="81">
        <f t="shared" ref="U34" si="79">STDEV(S34:S36)</f>
        <v>3.8606944770391803E-2</v>
      </c>
      <c r="V34" s="81">
        <f t="shared" ref="V34" si="80">U34/T34</f>
        <v>1.6446214971758241E-3</v>
      </c>
      <c r="W34" s="21"/>
      <c r="X34" s="21"/>
      <c r="Y34" s="21"/>
      <c r="AE34" s="21">
        <v>1</v>
      </c>
      <c r="AF34" s="21" t="s">
        <v>1</v>
      </c>
      <c r="AG34" s="21" t="s">
        <v>34</v>
      </c>
      <c r="AH34" s="18">
        <v>24.115198845726798</v>
      </c>
      <c r="AI34" s="80">
        <f t="shared" ref="AI34" si="81">AVERAGE(AH34:AH36)</f>
        <v>24.1950297254504</v>
      </c>
      <c r="AJ34" s="81">
        <f t="shared" ref="AJ34" si="82">STDEV(AH34:AH36)</f>
        <v>8.6702683524365859E-2</v>
      </c>
      <c r="AK34" s="81">
        <f t="shared" ref="AK34" si="83">AJ34/AI34</f>
        <v>3.5834915066528961E-3</v>
      </c>
      <c r="AL34" s="21"/>
      <c r="AM34" s="21"/>
      <c r="AN34" s="21"/>
    </row>
    <row r="35" spans="1:40">
      <c r="A35" s="21">
        <v>1</v>
      </c>
      <c r="B35" s="21" t="s">
        <v>1</v>
      </c>
      <c r="C35" s="21" t="s">
        <v>34</v>
      </c>
      <c r="D35" s="18">
        <v>23.010875524395999</v>
      </c>
      <c r="E35" s="80"/>
      <c r="F35" s="81"/>
      <c r="G35" s="81"/>
      <c r="H35" s="21"/>
      <c r="I35" s="21"/>
      <c r="J35" s="21"/>
      <c r="P35" s="21">
        <v>1</v>
      </c>
      <c r="Q35" s="21" t="s">
        <v>1</v>
      </c>
      <c r="R35" s="21" t="s">
        <v>34</v>
      </c>
      <c r="S35" s="18">
        <v>23.511350031484199</v>
      </c>
      <c r="T35" s="80"/>
      <c r="U35" s="81"/>
      <c r="V35" s="81"/>
      <c r="W35" s="21"/>
      <c r="X35" s="21"/>
      <c r="Y35" s="21"/>
      <c r="AE35" s="21">
        <v>1</v>
      </c>
      <c r="AF35" s="21" t="s">
        <v>1</v>
      </c>
      <c r="AG35" s="21" t="s">
        <v>34</v>
      </c>
      <c r="AH35" s="18">
        <v>24.182622815286202</v>
      </c>
      <c r="AI35" s="80"/>
      <c r="AJ35" s="81"/>
      <c r="AK35" s="81"/>
      <c r="AL35" s="21"/>
      <c r="AM35" s="21"/>
      <c r="AN35" s="21"/>
    </row>
    <row r="36" spans="1:40">
      <c r="A36" s="21">
        <v>1</v>
      </c>
      <c r="B36" s="21" t="s">
        <v>1</v>
      </c>
      <c r="C36" s="21" t="s">
        <v>34</v>
      </c>
      <c r="D36" s="18">
        <v>23.1270401629838</v>
      </c>
      <c r="E36" s="80"/>
      <c r="F36" s="81"/>
      <c r="G36" s="81"/>
      <c r="H36" s="21"/>
      <c r="I36" s="21"/>
      <c r="J36" s="21"/>
      <c r="P36" s="21">
        <v>1</v>
      </c>
      <c r="Q36" s="21" t="s">
        <v>1</v>
      </c>
      <c r="R36" s="21" t="s">
        <v>34</v>
      </c>
      <c r="S36" s="18">
        <v>23.478267842623598</v>
      </c>
      <c r="T36" s="80"/>
      <c r="U36" s="81"/>
      <c r="V36" s="81"/>
      <c r="W36" s="21"/>
      <c r="X36" s="21"/>
      <c r="Y36" s="21"/>
      <c r="AE36" s="21">
        <v>1</v>
      </c>
      <c r="AF36" s="21" t="s">
        <v>1</v>
      </c>
      <c r="AG36" s="21" t="s">
        <v>34</v>
      </c>
      <c r="AH36" s="18">
        <v>24.2872675153382</v>
      </c>
      <c r="AI36" s="80"/>
      <c r="AJ36" s="81"/>
      <c r="AK36" s="81"/>
      <c r="AL36" s="21"/>
      <c r="AM36" s="21"/>
      <c r="AN36" s="21"/>
    </row>
    <row r="37" spans="1:40">
      <c r="A37" s="21">
        <v>1</v>
      </c>
      <c r="B37" s="21" t="s">
        <v>2</v>
      </c>
      <c r="C37" s="21" t="s">
        <v>34</v>
      </c>
      <c r="D37" s="18">
        <v>23.9594676407057</v>
      </c>
      <c r="E37" s="80">
        <f t="shared" ref="E37" si="84">AVERAGE(D37:D39)</f>
        <v>24.105647536609069</v>
      </c>
      <c r="F37" s="81">
        <f t="shared" ref="F37" si="85">STDEV(D37:D39)</f>
        <v>0.12676814792608884</v>
      </c>
      <c r="G37" s="81">
        <f t="shared" ref="G37" si="86">F37/E37</f>
        <v>5.2588567775898572E-3</v>
      </c>
      <c r="H37" s="21"/>
      <c r="I37" s="21"/>
      <c r="J37" s="21"/>
      <c r="P37" s="21">
        <v>1</v>
      </c>
      <c r="Q37" s="21" t="s">
        <v>2</v>
      </c>
      <c r="R37" s="21" t="s">
        <v>34</v>
      </c>
      <c r="S37" s="18">
        <v>24.7450157745049</v>
      </c>
      <c r="T37" s="80">
        <f t="shared" ref="T37" si="87">AVERAGE(S37:S39)</f>
        <v>24.835180458119066</v>
      </c>
      <c r="U37" s="81">
        <f t="shared" ref="U37" si="88">STDEV(S37:S39)</f>
        <v>0.11443344417170055</v>
      </c>
      <c r="V37" s="81">
        <f t="shared" ref="V37" si="89">U37/T37</f>
        <v>4.607715428711137E-3</v>
      </c>
      <c r="W37" s="21"/>
      <c r="X37" s="21"/>
      <c r="Y37" s="21"/>
      <c r="AE37" s="21">
        <v>1</v>
      </c>
      <c r="AF37" s="21" t="s">
        <v>2</v>
      </c>
      <c r="AG37" s="21" t="s">
        <v>34</v>
      </c>
      <c r="AH37" s="18">
        <v>25.187725248816299</v>
      </c>
      <c r="AI37" s="80">
        <f t="shared" ref="AI37" si="90">AVERAGE(AH37:AH39)</f>
        <v>25.203414301339368</v>
      </c>
      <c r="AJ37" s="81">
        <f t="shared" ref="AJ37" si="91">STDEV(AH37:AH39)</f>
        <v>1.3725893744591053E-2</v>
      </c>
      <c r="AK37" s="81">
        <f t="shared" ref="AK37" si="92">AJ37/AI37</f>
        <v>5.4460453573790702E-4</v>
      </c>
      <c r="AL37" s="21"/>
      <c r="AM37" s="21"/>
      <c r="AN37" s="21"/>
    </row>
    <row r="38" spans="1:40">
      <c r="A38" s="21">
        <v>1</v>
      </c>
      <c r="B38" s="21" t="s">
        <v>2</v>
      </c>
      <c r="C38" s="21" t="s">
        <v>34</v>
      </c>
      <c r="D38" s="18">
        <v>24.1853512470203</v>
      </c>
      <c r="E38" s="80"/>
      <c r="F38" s="81"/>
      <c r="G38" s="81"/>
      <c r="H38" s="21"/>
      <c r="I38" s="21"/>
      <c r="J38" s="21"/>
      <c r="P38" s="21">
        <v>1</v>
      </c>
      <c r="Q38" s="21" t="s">
        <v>2</v>
      </c>
      <c r="R38" s="21" t="s">
        <v>34</v>
      </c>
      <c r="S38" s="18">
        <v>24.7966101818167</v>
      </c>
      <c r="T38" s="80"/>
      <c r="U38" s="81"/>
      <c r="V38" s="81"/>
      <c r="W38" s="21"/>
      <c r="X38" s="21"/>
      <c r="Y38" s="21"/>
      <c r="AE38" s="21">
        <v>1</v>
      </c>
      <c r="AF38" s="21" t="s">
        <v>2</v>
      </c>
      <c r="AG38" s="21" t="s">
        <v>34</v>
      </c>
      <c r="AH38" s="18">
        <v>25.2093119371869</v>
      </c>
      <c r="AI38" s="80"/>
      <c r="AJ38" s="81"/>
      <c r="AK38" s="81"/>
      <c r="AL38" s="21"/>
      <c r="AM38" s="21"/>
      <c r="AN38" s="21"/>
    </row>
    <row r="39" spans="1:40">
      <c r="A39" s="21">
        <v>1</v>
      </c>
      <c r="B39" s="21" t="s">
        <v>2</v>
      </c>
      <c r="C39" s="21" t="s">
        <v>34</v>
      </c>
      <c r="D39" s="18">
        <v>24.172123722101201</v>
      </c>
      <c r="E39" s="80"/>
      <c r="F39" s="81"/>
      <c r="G39" s="81"/>
      <c r="H39" s="21"/>
      <c r="I39" s="21"/>
      <c r="J39" s="21"/>
      <c r="P39" s="21">
        <v>1</v>
      </c>
      <c r="Q39" s="21" t="s">
        <v>2</v>
      </c>
      <c r="R39" s="21" t="s">
        <v>34</v>
      </c>
      <c r="S39" s="18">
        <v>24.963915418035601</v>
      </c>
      <c r="T39" s="80"/>
      <c r="U39" s="81"/>
      <c r="V39" s="81"/>
      <c r="W39" s="21"/>
      <c r="X39" s="21"/>
      <c r="Y39" s="21"/>
      <c r="AE39" s="21">
        <v>1</v>
      </c>
      <c r="AF39" s="21" t="s">
        <v>2</v>
      </c>
      <c r="AG39" s="21" t="s">
        <v>34</v>
      </c>
      <c r="AH39" s="18">
        <v>25.213205718014901</v>
      </c>
      <c r="AI39" s="80"/>
      <c r="AJ39" s="81"/>
      <c r="AK39" s="81"/>
      <c r="AL39" s="21"/>
      <c r="AM39" s="21"/>
      <c r="AN39" s="21"/>
    </row>
    <row r="40" spans="1:40">
      <c r="A40" s="21">
        <v>2</v>
      </c>
      <c r="B40" s="21" t="s">
        <v>23</v>
      </c>
      <c r="C40" s="21" t="s">
        <v>24</v>
      </c>
      <c r="D40" s="18">
        <v>18.3395409661961</v>
      </c>
      <c r="E40" s="80">
        <f t="shared" ref="E40" si="93">AVERAGE(D40:D42)</f>
        <v>18.221633859990966</v>
      </c>
      <c r="F40" s="81">
        <f t="shared" ref="F40" si="94">STDEV(D40:D42)</f>
        <v>0.10217102081649462</v>
      </c>
      <c r="G40" s="81">
        <f t="shared" ref="G40" si="95">F40/E40</f>
        <v>5.6071273082064482E-3</v>
      </c>
      <c r="H40" s="21"/>
      <c r="I40" s="21"/>
      <c r="J40" s="21"/>
      <c r="P40" s="21">
        <v>2</v>
      </c>
      <c r="Q40" s="21" t="s">
        <v>23</v>
      </c>
      <c r="R40" s="21" t="s">
        <v>24</v>
      </c>
      <c r="S40" s="18">
        <v>20.280765977982501</v>
      </c>
      <c r="T40" s="80">
        <f t="shared" ref="T40" si="96">AVERAGE(S40:S42)</f>
        <v>19.952762867446868</v>
      </c>
      <c r="U40" s="81">
        <f t="shared" ref="U40" si="97">STDEV(S40:S42)</f>
        <v>0.29096669958560906</v>
      </c>
      <c r="V40" s="81">
        <f t="shared" ref="V40" si="98">U40/T40</f>
        <v>1.4582777408752957E-2</v>
      </c>
      <c r="W40" s="21"/>
      <c r="X40" s="21"/>
      <c r="Y40" s="21"/>
      <c r="AE40" s="21">
        <v>2</v>
      </c>
      <c r="AF40" s="21" t="s">
        <v>23</v>
      </c>
      <c r="AG40" s="21" t="s">
        <v>24</v>
      </c>
      <c r="AH40" s="18">
        <v>20.5376217235243</v>
      </c>
      <c r="AI40" s="80">
        <f t="shared" ref="AI40" si="99">AVERAGE(AH40:AH42)</f>
        <v>20.370081349732533</v>
      </c>
      <c r="AJ40" s="81">
        <f t="shared" ref="AJ40" si="100">STDEV(AH40:AH42)</f>
        <v>0.14709233909514063</v>
      </c>
      <c r="AK40" s="81">
        <f t="shared" ref="AK40" si="101">AJ40/AI40</f>
        <v>7.2209991000881301E-3</v>
      </c>
      <c r="AL40" s="21"/>
      <c r="AM40" s="21"/>
      <c r="AN40" s="21"/>
    </row>
    <row r="41" spans="1:40">
      <c r="A41" s="21">
        <v>2</v>
      </c>
      <c r="B41" s="21" t="s">
        <v>23</v>
      </c>
      <c r="C41" s="21" t="s">
        <v>24</v>
      </c>
      <c r="D41" s="18">
        <v>18.166195022301199</v>
      </c>
      <c r="E41" s="80"/>
      <c r="F41" s="81"/>
      <c r="G41" s="81"/>
      <c r="H41" s="21"/>
      <c r="I41" s="21"/>
      <c r="J41" s="21"/>
      <c r="P41" s="21">
        <v>2</v>
      </c>
      <c r="Q41" s="21" t="s">
        <v>23</v>
      </c>
      <c r="R41" s="21" t="s">
        <v>24</v>
      </c>
      <c r="S41" s="18">
        <v>19.725736794117001</v>
      </c>
      <c r="T41" s="80"/>
      <c r="U41" s="81"/>
      <c r="V41" s="81"/>
      <c r="W41" s="21"/>
      <c r="X41" s="21"/>
      <c r="Y41" s="21"/>
      <c r="AE41" s="21">
        <v>2</v>
      </c>
      <c r="AF41" s="21" t="s">
        <v>23</v>
      </c>
      <c r="AG41" s="21" t="s">
        <v>24</v>
      </c>
      <c r="AH41" s="18">
        <v>20.262148721263699</v>
      </c>
      <c r="AI41" s="80"/>
      <c r="AJ41" s="81"/>
      <c r="AK41" s="81"/>
      <c r="AL41" s="21"/>
      <c r="AM41" s="21"/>
      <c r="AN41" s="21"/>
    </row>
    <row r="42" spans="1:40">
      <c r="A42" s="21">
        <v>2</v>
      </c>
      <c r="B42" s="21" t="s">
        <v>23</v>
      </c>
      <c r="C42" s="21" t="s">
        <v>24</v>
      </c>
      <c r="D42" s="18">
        <v>18.159165591475599</v>
      </c>
      <c r="E42" s="80"/>
      <c r="F42" s="81"/>
      <c r="G42" s="81"/>
      <c r="H42" s="21"/>
      <c r="I42" s="21"/>
      <c r="J42" s="21"/>
      <c r="P42" s="21">
        <v>2</v>
      </c>
      <c r="Q42" s="21" t="s">
        <v>23</v>
      </c>
      <c r="R42" s="21" t="s">
        <v>24</v>
      </c>
      <c r="S42" s="18">
        <v>19.851785830241099</v>
      </c>
      <c r="T42" s="80"/>
      <c r="U42" s="81"/>
      <c r="V42" s="81"/>
      <c r="W42" s="21"/>
      <c r="X42" s="21"/>
      <c r="Y42" s="21"/>
      <c r="AE42" s="21">
        <v>2</v>
      </c>
      <c r="AF42" s="21" t="s">
        <v>23</v>
      </c>
      <c r="AG42" s="21" t="s">
        <v>24</v>
      </c>
      <c r="AH42" s="18">
        <v>20.310473604409601</v>
      </c>
      <c r="AI42" s="80"/>
      <c r="AJ42" s="81"/>
      <c r="AK42" s="81"/>
      <c r="AL42" s="21"/>
      <c r="AM42" s="21"/>
      <c r="AN42" s="21"/>
    </row>
    <row r="43" spans="1:40">
      <c r="A43" s="21">
        <v>2</v>
      </c>
      <c r="B43" s="21" t="s">
        <v>1</v>
      </c>
      <c r="C43" s="21" t="s">
        <v>24</v>
      </c>
      <c r="D43" s="18">
        <v>20.366348589733501</v>
      </c>
      <c r="E43" s="80">
        <f t="shared" ref="E43" si="102">AVERAGE(D43:D45)</f>
        <v>20.313105103146668</v>
      </c>
      <c r="F43" s="81">
        <f t="shared" ref="F43" si="103">STDEV(D43:D45)</f>
        <v>7.1447765512509906E-2</v>
      </c>
      <c r="G43" s="81">
        <f t="shared" ref="G43" si="104">F43/E43</f>
        <v>3.5173236760066809E-3</v>
      </c>
      <c r="H43" s="21"/>
      <c r="I43" s="21"/>
      <c r="J43" s="21"/>
      <c r="P43" s="21">
        <v>2</v>
      </c>
      <c r="Q43" s="21" t="s">
        <v>1</v>
      </c>
      <c r="R43" s="21" t="s">
        <v>24</v>
      </c>
      <c r="S43" s="18">
        <v>21.800389822861501</v>
      </c>
      <c r="T43" s="80">
        <f t="shared" ref="T43" si="105">AVERAGE(S43:S45)</f>
        <v>21.742118296144699</v>
      </c>
      <c r="U43" s="81">
        <f t="shared" ref="U43" si="106">STDEV(S43:S45)</f>
        <v>6.788843560772069E-2</v>
      </c>
      <c r="V43" s="81">
        <f t="shared" ref="V43" si="107">U43/T43</f>
        <v>3.1224388848881679E-3</v>
      </c>
      <c r="W43" s="21"/>
      <c r="X43" s="21"/>
      <c r="Y43" s="21"/>
      <c r="AE43" s="21">
        <v>2</v>
      </c>
      <c r="AF43" s="21" t="s">
        <v>1</v>
      </c>
      <c r="AG43" s="21" t="s">
        <v>24</v>
      </c>
      <c r="AH43" s="18">
        <v>22.262105307972298</v>
      </c>
      <c r="AI43" s="80">
        <f t="shared" ref="AI43" si="108">AVERAGE(AH43:AH45)</f>
        <v>22.243880493988836</v>
      </c>
      <c r="AJ43" s="81">
        <f t="shared" ref="AJ43" si="109">STDEV(AH43:AH45)</f>
        <v>9.3556640595038085E-2</v>
      </c>
      <c r="AK43" s="81">
        <f t="shared" ref="AK43" si="110">AJ43/AI43</f>
        <v>4.205949614785996E-3</v>
      </c>
      <c r="AL43" s="21"/>
      <c r="AM43" s="21"/>
      <c r="AN43" s="21"/>
    </row>
    <row r="44" spans="1:40">
      <c r="A44" s="21">
        <v>2</v>
      </c>
      <c r="B44" s="21" t="s">
        <v>1</v>
      </c>
      <c r="C44" s="21" t="s">
        <v>24</v>
      </c>
      <c r="D44" s="18">
        <v>20.231906519079999</v>
      </c>
      <c r="E44" s="80"/>
      <c r="F44" s="81"/>
      <c r="G44" s="81"/>
      <c r="H44" s="21"/>
      <c r="I44" s="21"/>
      <c r="J44" s="21"/>
      <c r="P44" s="21">
        <v>2</v>
      </c>
      <c r="Q44" s="21" t="s">
        <v>1</v>
      </c>
      <c r="R44" s="21" t="s">
        <v>24</v>
      </c>
      <c r="S44" s="18">
        <v>21.6675715036212</v>
      </c>
      <c r="T44" s="80"/>
      <c r="U44" s="81"/>
      <c r="V44" s="81"/>
      <c r="W44" s="21"/>
      <c r="X44" s="21"/>
      <c r="Y44" s="21"/>
      <c r="AE44" s="21">
        <v>2</v>
      </c>
      <c r="AF44" s="21" t="s">
        <v>1</v>
      </c>
      <c r="AG44" s="21" t="s">
        <v>24</v>
      </c>
      <c r="AH44" s="18">
        <v>22.326983796699299</v>
      </c>
      <c r="AI44" s="80"/>
      <c r="AJ44" s="81"/>
      <c r="AK44" s="81"/>
      <c r="AL44" s="21"/>
      <c r="AM44" s="21"/>
      <c r="AN44" s="21"/>
    </row>
    <row r="45" spans="1:40">
      <c r="A45" s="21">
        <v>2</v>
      </c>
      <c r="B45" s="21" t="s">
        <v>1</v>
      </c>
      <c r="C45" s="21" t="s">
        <v>24</v>
      </c>
      <c r="D45" s="18">
        <v>20.341060200626501</v>
      </c>
      <c r="E45" s="80"/>
      <c r="F45" s="81"/>
      <c r="G45" s="81"/>
      <c r="H45" s="21"/>
      <c r="I45" s="21"/>
      <c r="J45" s="21"/>
      <c r="P45" s="21">
        <v>2</v>
      </c>
      <c r="Q45" s="21" t="s">
        <v>1</v>
      </c>
      <c r="R45" s="21" t="s">
        <v>24</v>
      </c>
      <c r="S45" s="18">
        <v>21.758393561951401</v>
      </c>
      <c r="T45" s="80"/>
      <c r="U45" s="81"/>
      <c r="V45" s="81"/>
      <c r="W45" s="21"/>
      <c r="X45" s="21"/>
      <c r="Y45" s="21"/>
      <c r="AE45" s="21">
        <v>2</v>
      </c>
      <c r="AF45" s="21" t="s">
        <v>1</v>
      </c>
      <c r="AG45" s="21" t="s">
        <v>24</v>
      </c>
      <c r="AH45" s="18">
        <v>22.142552377294901</v>
      </c>
      <c r="AI45" s="80"/>
      <c r="AJ45" s="81"/>
      <c r="AK45" s="81"/>
      <c r="AL45" s="21"/>
      <c r="AM45" s="21"/>
      <c r="AN45" s="21"/>
    </row>
    <row r="46" spans="1:40">
      <c r="A46" s="21">
        <v>2</v>
      </c>
      <c r="B46" s="21" t="s">
        <v>2</v>
      </c>
      <c r="C46" s="21" t="s">
        <v>24</v>
      </c>
      <c r="D46" s="18">
        <v>19.504679564431399</v>
      </c>
      <c r="E46" s="80">
        <f t="shared" ref="E46" si="111">AVERAGE(D46:D48)</f>
        <v>19.499819686673401</v>
      </c>
      <c r="F46" s="81">
        <f t="shared" ref="F46" si="112">STDEV(D46:D48)</f>
        <v>0.10239418448517827</v>
      </c>
      <c r="G46" s="81">
        <f t="shared" ref="G46" si="113">F46/E46</f>
        <v>5.2510323751945604E-3</v>
      </c>
      <c r="H46" s="21"/>
      <c r="I46" s="21"/>
      <c r="J46" s="21"/>
      <c r="P46" s="21">
        <v>2</v>
      </c>
      <c r="Q46" s="21" t="s">
        <v>2</v>
      </c>
      <c r="R46" s="21" t="s">
        <v>24</v>
      </c>
      <c r="S46" s="18">
        <v>20.8370088387883</v>
      </c>
      <c r="T46" s="80">
        <f t="shared" ref="T46" si="114">AVERAGE(S46:S48)</f>
        <v>20.980848709766402</v>
      </c>
      <c r="U46" s="81">
        <f t="shared" ref="U46" si="115">STDEV(S46:S48)</f>
        <v>0.16342861575073722</v>
      </c>
      <c r="V46" s="81">
        <f t="shared" ref="V46" si="116">U46/T46</f>
        <v>7.7894187223542877E-3</v>
      </c>
      <c r="W46" s="21"/>
      <c r="X46" s="21"/>
      <c r="Y46" s="21"/>
      <c r="AE46" s="21">
        <v>2</v>
      </c>
      <c r="AF46" s="21" t="s">
        <v>2</v>
      </c>
      <c r="AG46" s="21" t="s">
        <v>24</v>
      </c>
      <c r="AH46" s="18">
        <v>21.392786889890299</v>
      </c>
      <c r="AI46" s="80">
        <f t="shared" ref="AI46" si="117">AVERAGE(AH46:AH48)</f>
        <v>21.340291115696132</v>
      </c>
      <c r="AJ46" s="81">
        <f t="shared" ref="AJ46" si="118">STDEV(AH46:AH48)</f>
        <v>8.5292432355697195E-2</v>
      </c>
      <c r="AK46" s="81">
        <f t="shared" ref="AK46" si="119">AJ46/AI46</f>
        <v>3.9967792329207363E-3</v>
      </c>
      <c r="AL46" s="21"/>
      <c r="AM46" s="21"/>
      <c r="AN46" s="21"/>
    </row>
    <row r="47" spans="1:40">
      <c r="A47" s="21">
        <v>2</v>
      </c>
      <c r="B47" s="21" t="s">
        <v>2</v>
      </c>
      <c r="C47" s="21" t="s">
        <v>24</v>
      </c>
      <c r="D47" s="18">
        <v>19.395082097994798</v>
      </c>
      <c r="E47" s="80"/>
      <c r="F47" s="81"/>
      <c r="G47" s="81"/>
      <c r="H47" s="21"/>
      <c r="I47" s="21"/>
      <c r="J47" s="21"/>
      <c r="P47" s="21">
        <v>2</v>
      </c>
      <c r="Q47" s="21" t="s">
        <v>2</v>
      </c>
      <c r="R47" s="21" t="s">
        <v>24</v>
      </c>
      <c r="S47" s="18">
        <v>20.946978848564299</v>
      </c>
      <c r="T47" s="80"/>
      <c r="U47" s="81"/>
      <c r="V47" s="81"/>
      <c r="W47" s="21"/>
      <c r="X47" s="21"/>
      <c r="Y47" s="21"/>
      <c r="AE47" s="21">
        <v>2</v>
      </c>
      <c r="AF47" s="21" t="s">
        <v>2</v>
      </c>
      <c r="AG47" s="21" t="s">
        <v>24</v>
      </c>
      <c r="AH47" s="18">
        <v>21.2418771403999</v>
      </c>
      <c r="AI47" s="80"/>
      <c r="AJ47" s="81"/>
      <c r="AK47" s="81"/>
      <c r="AL47" s="21"/>
      <c r="AM47" s="21"/>
      <c r="AN47" s="21"/>
    </row>
    <row r="48" spans="1:40">
      <c r="A48" s="21">
        <v>2</v>
      </c>
      <c r="B48" s="21" t="s">
        <v>2</v>
      </c>
      <c r="C48" s="21" t="s">
        <v>24</v>
      </c>
      <c r="D48" s="18">
        <v>19.599697397593999</v>
      </c>
      <c r="E48" s="80"/>
      <c r="F48" s="81"/>
      <c r="G48" s="81"/>
      <c r="H48" s="21"/>
      <c r="I48" s="21"/>
      <c r="J48" s="21"/>
      <c r="P48" s="21">
        <v>2</v>
      </c>
      <c r="Q48" s="21" t="s">
        <v>2</v>
      </c>
      <c r="R48" s="21" t="s">
        <v>24</v>
      </c>
      <c r="S48" s="18">
        <v>21.1585584419466</v>
      </c>
      <c r="T48" s="80"/>
      <c r="U48" s="81"/>
      <c r="V48" s="81"/>
      <c r="W48" s="21"/>
      <c r="X48" s="21"/>
      <c r="Y48" s="21"/>
      <c r="AE48" s="21">
        <v>2</v>
      </c>
      <c r="AF48" s="21" t="s">
        <v>2</v>
      </c>
      <c r="AG48" s="21" t="s">
        <v>24</v>
      </c>
      <c r="AH48" s="18">
        <v>21.386209316798201</v>
      </c>
      <c r="AI48" s="80"/>
      <c r="AJ48" s="81"/>
      <c r="AK48" s="81"/>
      <c r="AL48" s="21"/>
      <c r="AM48" s="21"/>
      <c r="AN48" s="21"/>
    </row>
    <row r="49" spans="1:40">
      <c r="A49" s="21">
        <v>2</v>
      </c>
      <c r="B49" s="21" t="s">
        <v>23</v>
      </c>
      <c r="C49" s="21" t="s">
        <v>34</v>
      </c>
      <c r="D49" s="18">
        <v>17.934356545252299</v>
      </c>
      <c r="E49" s="80">
        <f t="shared" ref="E49" si="120">AVERAGE(D49:D51)</f>
        <v>18.063891722622703</v>
      </c>
      <c r="F49" s="81">
        <f t="shared" ref="F49" si="121">STDEV(D49:D51)</f>
        <v>0.11497329985743424</v>
      </c>
      <c r="G49" s="81">
        <f t="shared" ref="G49" si="122">F49/E49</f>
        <v>6.3648133869981605E-3</v>
      </c>
      <c r="H49" s="21"/>
      <c r="I49" s="21"/>
      <c r="J49" s="21"/>
      <c r="P49" s="21">
        <v>2</v>
      </c>
      <c r="Q49" s="21" t="s">
        <v>23</v>
      </c>
      <c r="R49" s="21" t="s">
        <v>34</v>
      </c>
      <c r="S49" s="18">
        <v>19.4540324697548</v>
      </c>
      <c r="T49" s="80">
        <f t="shared" ref="T49" si="123">AVERAGE(S49:S51)</f>
        <v>19.477125901792334</v>
      </c>
      <c r="U49" s="81">
        <f t="shared" ref="U49" si="124">STDEV(S49:S51)</f>
        <v>4.1024263663665357E-2</v>
      </c>
      <c r="V49" s="81">
        <f t="shared" ref="V49" si="125">U49/T49</f>
        <v>2.1062791230347902E-3</v>
      </c>
      <c r="W49" s="21"/>
      <c r="X49" s="21"/>
      <c r="Y49" s="21"/>
      <c r="AE49" s="21">
        <v>2</v>
      </c>
      <c r="AF49" s="21" t="s">
        <v>23</v>
      </c>
      <c r="AG49" s="21" t="s">
        <v>34</v>
      </c>
      <c r="AH49" s="18">
        <v>20.083928777261299</v>
      </c>
      <c r="AI49" s="80">
        <f t="shared" ref="AI49" si="126">AVERAGE(AH49:AH51)</f>
        <v>20.0560791963354</v>
      </c>
      <c r="AJ49" s="81">
        <f t="shared" ref="AJ49" si="127">STDEV(AH49:AH51)</f>
        <v>2.7997579910209455E-2</v>
      </c>
      <c r="AK49" s="81">
        <f t="shared" ref="AK49" si="128">AJ49/AI49</f>
        <v>1.3959647663998609E-3</v>
      </c>
      <c r="AL49" s="21"/>
      <c r="AM49" s="21"/>
      <c r="AN49" s="21"/>
    </row>
    <row r="50" spans="1:40">
      <c r="A50" s="21">
        <v>2</v>
      </c>
      <c r="B50" s="21" t="s">
        <v>23</v>
      </c>
      <c r="C50" s="21" t="s">
        <v>34</v>
      </c>
      <c r="D50" s="18">
        <v>18.103473242781401</v>
      </c>
      <c r="E50" s="80"/>
      <c r="F50" s="81"/>
      <c r="G50" s="81"/>
      <c r="H50" s="21"/>
      <c r="I50" s="21"/>
      <c r="J50" s="21"/>
      <c r="P50" s="21">
        <v>2</v>
      </c>
      <c r="Q50" s="21" t="s">
        <v>23</v>
      </c>
      <c r="R50" s="21" t="s">
        <v>34</v>
      </c>
      <c r="S50" s="18">
        <v>19.452853485260299</v>
      </c>
      <c r="T50" s="80"/>
      <c r="U50" s="81"/>
      <c r="V50" s="81"/>
      <c r="W50" s="21"/>
      <c r="X50" s="21"/>
      <c r="Y50" s="21"/>
      <c r="AE50" s="21">
        <v>2</v>
      </c>
      <c r="AF50" s="21" t="s">
        <v>23</v>
      </c>
      <c r="AG50" s="21" t="s">
        <v>34</v>
      </c>
      <c r="AH50" s="18">
        <v>20.056372883727601</v>
      </c>
      <c r="AI50" s="80"/>
      <c r="AJ50" s="81"/>
      <c r="AK50" s="81"/>
      <c r="AL50" s="21"/>
      <c r="AM50" s="21"/>
      <c r="AN50" s="21"/>
    </row>
    <row r="51" spans="1:40">
      <c r="A51" s="21">
        <v>2</v>
      </c>
      <c r="B51" s="21" t="s">
        <v>23</v>
      </c>
      <c r="C51" s="21" t="s">
        <v>34</v>
      </c>
      <c r="D51" s="18">
        <v>18.153845379834401</v>
      </c>
      <c r="E51" s="80"/>
      <c r="F51" s="81"/>
      <c r="G51" s="81"/>
      <c r="H51" s="21"/>
      <c r="I51" s="21"/>
      <c r="J51" s="21"/>
      <c r="P51" s="21">
        <v>2</v>
      </c>
      <c r="Q51" s="21" t="s">
        <v>23</v>
      </c>
      <c r="R51" s="21" t="s">
        <v>34</v>
      </c>
      <c r="S51" s="18">
        <v>19.5244917503619</v>
      </c>
      <c r="T51" s="80"/>
      <c r="U51" s="81"/>
      <c r="V51" s="81"/>
      <c r="W51" s="21"/>
      <c r="X51" s="21"/>
      <c r="Y51" s="21"/>
      <c r="AE51" s="21">
        <v>2</v>
      </c>
      <c r="AF51" s="21" t="s">
        <v>23</v>
      </c>
      <c r="AG51" s="21" t="s">
        <v>34</v>
      </c>
      <c r="AH51" s="18">
        <v>20.0279359280173</v>
      </c>
      <c r="AI51" s="80"/>
      <c r="AJ51" s="81"/>
      <c r="AK51" s="81"/>
      <c r="AL51" s="21"/>
      <c r="AM51" s="21"/>
      <c r="AN51" s="21"/>
    </row>
    <row r="52" spans="1:40">
      <c r="A52" s="21">
        <v>2</v>
      </c>
      <c r="B52" s="21" t="s">
        <v>1</v>
      </c>
      <c r="C52" s="21" t="s">
        <v>34</v>
      </c>
      <c r="D52" s="18">
        <v>24.510018296017801</v>
      </c>
      <c r="E52" s="80">
        <f t="shared" ref="E52" si="129">AVERAGE(D52:D54)</f>
        <v>24.510018296017801</v>
      </c>
      <c r="F52" s="81" t="e">
        <f t="shared" ref="F52" si="130">STDEV(D52:D54)</f>
        <v>#DIV/0!</v>
      </c>
      <c r="G52" s="81" t="e">
        <f t="shared" ref="G52" si="131">F52/E52</f>
        <v>#DIV/0!</v>
      </c>
      <c r="H52" s="21"/>
      <c r="I52" s="21"/>
      <c r="J52" s="21"/>
      <c r="P52" s="21">
        <v>2</v>
      </c>
      <c r="Q52" s="21" t="s">
        <v>1</v>
      </c>
      <c r="R52" s="21" t="s">
        <v>34</v>
      </c>
      <c r="S52" s="18">
        <v>22.793282984994899</v>
      </c>
      <c r="T52" s="80">
        <f t="shared" ref="T52" si="132">AVERAGE(S52:S54)</f>
        <v>22.913401712755931</v>
      </c>
      <c r="U52" s="81">
        <f t="shared" ref="U52" si="133">STDEV(S52:S54)</f>
        <v>0.11319202538923918</v>
      </c>
      <c r="V52" s="81">
        <f t="shared" ref="V52" si="134">U52/T52</f>
        <v>4.9399921848454738E-3</v>
      </c>
      <c r="W52" s="21"/>
      <c r="X52" s="21"/>
      <c r="Y52" s="21"/>
      <c r="AE52" s="21">
        <v>2</v>
      </c>
      <c r="AF52" s="21" t="s">
        <v>1</v>
      </c>
      <c r="AG52" s="21" t="s">
        <v>34</v>
      </c>
      <c r="AH52" s="18">
        <v>23.671119691296301</v>
      </c>
      <c r="AI52" s="80">
        <f t="shared" ref="AI52" si="135">AVERAGE(AH52:AH54)</f>
        <v>23.816112281474663</v>
      </c>
      <c r="AJ52" s="81">
        <f t="shared" ref="AJ52" si="136">STDEV(AH52:AH54)</f>
        <v>0.12561391995082519</v>
      </c>
      <c r="AK52" s="81">
        <f t="shared" ref="AK52" si="137">AJ52/AI52</f>
        <v>5.2743251487159743E-3</v>
      </c>
      <c r="AL52" s="21"/>
      <c r="AM52" s="21"/>
      <c r="AN52" s="21"/>
    </row>
    <row r="53" spans="1:40">
      <c r="A53" s="21">
        <v>2</v>
      </c>
      <c r="B53" s="21" t="s">
        <v>1</v>
      </c>
      <c r="C53" s="21" t="s">
        <v>34</v>
      </c>
      <c r="D53" s="18"/>
      <c r="E53" s="80"/>
      <c r="F53" s="81"/>
      <c r="G53" s="81"/>
      <c r="H53" s="21"/>
      <c r="I53" s="21"/>
      <c r="J53" s="21"/>
      <c r="P53" s="21">
        <v>2</v>
      </c>
      <c r="Q53" s="21" t="s">
        <v>1</v>
      </c>
      <c r="R53" s="21" t="s">
        <v>34</v>
      </c>
      <c r="S53" s="18">
        <v>23.018082294039399</v>
      </c>
      <c r="T53" s="80"/>
      <c r="U53" s="81"/>
      <c r="V53" s="81"/>
      <c r="W53" s="21"/>
      <c r="X53" s="21"/>
      <c r="Y53" s="21"/>
      <c r="AE53" s="21">
        <v>2</v>
      </c>
      <c r="AF53" s="21" t="s">
        <v>1</v>
      </c>
      <c r="AG53" s="21" t="s">
        <v>34</v>
      </c>
      <c r="AH53" s="18">
        <v>23.885185349951598</v>
      </c>
      <c r="AI53" s="80"/>
      <c r="AJ53" s="81"/>
      <c r="AK53" s="81"/>
      <c r="AL53" s="21"/>
      <c r="AM53" s="21"/>
      <c r="AN53" s="21"/>
    </row>
    <row r="54" spans="1:40">
      <c r="A54" s="21">
        <v>2</v>
      </c>
      <c r="B54" s="21" t="s">
        <v>1</v>
      </c>
      <c r="C54" s="21" t="s">
        <v>34</v>
      </c>
      <c r="D54" s="18"/>
      <c r="E54" s="80"/>
      <c r="F54" s="81"/>
      <c r="G54" s="81"/>
      <c r="H54" s="21"/>
      <c r="I54" s="21"/>
      <c r="J54" s="21"/>
      <c r="P54" s="21">
        <v>2</v>
      </c>
      <c r="Q54" s="21" t="s">
        <v>1</v>
      </c>
      <c r="R54" s="21" t="s">
        <v>34</v>
      </c>
      <c r="S54" s="18">
        <v>22.928839859233499</v>
      </c>
      <c r="T54" s="80"/>
      <c r="U54" s="81"/>
      <c r="V54" s="81"/>
      <c r="W54" s="21"/>
      <c r="X54" s="21"/>
      <c r="Y54" s="21"/>
      <c r="AE54" s="21">
        <v>2</v>
      </c>
      <c r="AF54" s="21" t="s">
        <v>1</v>
      </c>
      <c r="AG54" s="21" t="s">
        <v>34</v>
      </c>
      <c r="AH54" s="18">
        <v>23.892031803176099</v>
      </c>
      <c r="AI54" s="80"/>
      <c r="AJ54" s="81"/>
      <c r="AK54" s="81"/>
      <c r="AL54" s="21"/>
      <c r="AM54" s="21"/>
      <c r="AN54" s="21"/>
    </row>
    <row r="55" spans="1:40">
      <c r="A55" s="21">
        <v>2</v>
      </c>
      <c r="B55" s="21" t="s">
        <v>2</v>
      </c>
      <c r="C55" s="21" t="s">
        <v>34</v>
      </c>
      <c r="D55" s="18">
        <v>21.630588765582399</v>
      </c>
      <c r="E55" s="80">
        <f t="shared" ref="E55" si="138">AVERAGE(D55:D57)</f>
        <v>21.885894818754497</v>
      </c>
      <c r="F55" s="81">
        <f t="shared" ref="F55" si="139">STDEV(D55:D57)</f>
        <v>0.22110230027521208</v>
      </c>
      <c r="G55" s="81">
        <f t="shared" ref="G55" si="140">F55/E55</f>
        <v>1.0102502187196145E-2</v>
      </c>
      <c r="H55" s="21"/>
      <c r="I55" s="21"/>
      <c r="J55" s="21"/>
      <c r="P55" s="21">
        <v>2</v>
      </c>
      <c r="Q55" s="21" t="s">
        <v>2</v>
      </c>
      <c r="R55" s="21" t="s">
        <v>34</v>
      </c>
      <c r="S55" s="18">
        <v>22.790820594002401</v>
      </c>
      <c r="T55" s="80">
        <f t="shared" ref="T55" si="141">AVERAGE(S55:S57)</f>
        <v>22.950332857383302</v>
      </c>
      <c r="U55" s="81">
        <f t="shared" ref="U55" si="142">STDEV(S55:S57)</f>
        <v>0.1400495524547046</v>
      </c>
      <c r="V55" s="81">
        <f t="shared" ref="V55" si="143">U55/T55</f>
        <v>6.1022885081882181E-3</v>
      </c>
      <c r="W55" s="21"/>
      <c r="X55" s="21"/>
      <c r="Y55" s="21"/>
      <c r="AE55" s="21">
        <v>2</v>
      </c>
      <c r="AF55" s="21" t="s">
        <v>2</v>
      </c>
      <c r="AG55" s="21" t="s">
        <v>34</v>
      </c>
      <c r="AH55" s="18">
        <v>23.794453723473801</v>
      </c>
      <c r="AI55" s="80">
        <f t="shared" ref="AI55" si="144">AVERAGE(AH55:AH57)</f>
        <v>23.90292876055517</v>
      </c>
      <c r="AJ55" s="81">
        <f t="shared" ref="AJ55" si="145">STDEV(AH55:AH57)</f>
        <v>0.16395738306175608</v>
      </c>
      <c r="AK55" s="81">
        <f t="shared" ref="AK55" si="146">AJ55/AI55</f>
        <v>6.8593009962996691E-3</v>
      </c>
      <c r="AL55" s="21"/>
      <c r="AM55" s="21"/>
      <c r="AN55" s="21"/>
    </row>
    <row r="56" spans="1:40">
      <c r="A56" s="21">
        <v>2</v>
      </c>
      <c r="B56" s="21" t="s">
        <v>2</v>
      </c>
      <c r="C56" s="21" t="s">
        <v>34</v>
      </c>
      <c r="D56" s="18">
        <v>22.0129633821225</v>
      </c>
      <c r="E56" s="80"/>
      <c r="F56" s="81"/>
      <c r="G56" s="81"/>
      <c r="H56" s="21"/>
      <c r="I56" s="21"/>
      <c r="J56" s="21"/>
      <c r="P56" s="21">
        <v>2</v>
      </c>
      <c r="Q56" s="21" t="s">
        <v>2</v>
      </c>
      <c r="R56" s="21" t="s">
        <v>34</v>
      </c>
      <c r="S56" s="18">
        <v>23.053127120857599</v>
      </c>
      <c r="T56" s="80"/>
      <c r="U56" s="81"/>
      <c r="V56" s="81"/>
      <c r="W56" s="21"/>
      <c r="X56" s="21"/>
      <c r="Y56" s="21"/>
      <c r="AE56" s="21">
        <v>2</v>
      </c>
      <c r="AF56" s="21" t="s">
        <v>2</v>
      </c>
      <c r="AG56" s="21" t="s">
        <v>34</v>
      </c>
      <c r="AH56" s="18">
        <v>23.822790320650501</v>
      </c>
      <c r="AI56" s="80"/>
      <c r="AJ56" s="81"/>
      <c r="AK56" s="81"/>
      <c r="AL56" s="21"/>
      <c r="AM56" s="21"/>
      <c r="AN56" s="21"/>
    </row>
    <row r="57" spans="1:40">
      <c r="A57" s="21">
        <v>2</v>
      </c>
      <c r="B57" s="21" t="s">
        <v>2</v>
      </c>
      <c r="C57" s="21" t="s">
        <v>34</v>
      </c>
      <c r="D57" s="18">
        <v>22.014132308558601</v>
      </c>
      <c r="E57" s="80"/>
      <c r="F57" s="81"/>
      <c r="G57" s="81"/>
      <c r="H57" s="21"/>
      <c r="I57" s="21"/>
      <c r="J57" s="21"/>
      <c r="P57" s="21">
        <v>2</v>
      </c>
      <c r="Q57" s="21" t="s">
        <v>2</v>
      </c>
      <c r="R57" s="21" t="s">
        <v>34</v>
      </c>
      <c r="S57" s="18">
        <v>23.007050857289901</v>
      </c>
      <c r="T57" s="80"/>
      <c r="U57" s="81"/>
      <c r="V57" s="81"/>
      <c r="W57" s="21"/>
      <c r="X57" s="21"/>
      <c r="Y57" s="21"/>
      <c r="AE57" s="21">
        <v>2</v>
      </c>
      <c r="AF57" s="21" t="s">
        <v>2</v>
      </c>
      <c r="AG57" s="21" t="s">
        <v>34</v>
      </c>
      <c r="AH57" s="18">
        <v>24.091542237541201</v>
      </c>
      <c r="AI57" s="80"/>
      <c r="AJ57" s="81"/>
      <c r="AK57" s="81"/>
      <c r="AL57" s="21"/>
      <c r="AM57" s="21"/>
      <c r="AN57" s="21"/>
    </row>
    <row r="58" spans="1:40">
      <c r="A58" s="21">
        <v>4</v>
      </c>
      <c r="B58" s="21" t="s">
        <v>23</v>
      </c>
      <c r="C58" s="21" t="s">
        <v>24</v>
      </c>
      <c r="D58" s="18">
        <v>18.439080079781199</v>
      </c>
      <c r="E58" s="80">
        <f t="shared" ref="E58" si="147">AVERAGE(D58:D60)</f>
        <v>18.402868215846265</v>
      </c>
      <c r="F58" s="81">
        <f t="shared" ref="F58" si="148">STDEV(D58:D60)</f>
        <v>7.5763986077845485E-2</v>
      </c>
      <c r="G58" s="81">
        <f t="shared" ref="G58" si="149">F58/E58</f>
        <v>4.1169661809894913E-3</v>
      </c>
      <c r="H58" s="21"/>
      <c r="I58" s="21"/>
      <c r="J58" s="21"/>
      <c r="P58" s="21">
        <v>4</v>
      </c>
      <c r="Q58" s="21" t="s">
        <v>23</v>
      </c>
      <c r="R58" s="21" t="s">
        <v>24</v>
      </c>
      <c r="S58" s="18">
        <v>19.8855973934138</v>
      </c>
      <c r="T58" s="80">
        <f t="shared" ref="T58" si="150">AVERAGE(S58:S60)</f>
        <v>19.8251420662958</v>
      </c>
      <c r="U58" s="81">
        <f t="shared" ref="U58" si="151">STDEV(S58:S60)</f>
        <v>8.3030368544878053E-2</v>
      </c>
      <c r="V58" s="81">
        <f t="shared" ref="V58" si="152">U58/T58</f>
        <v>4.1881348576076937E-3</v>
      </c>
      <c r="W58" s="21"/>
      <c r="X58" s="21"/>
      <c r="Y58" s="21"/>
      <c r="AE58" s="21">
        <v>4</v>
      </c>
      <c r="AF58" s="21" t="s">
        <v>23</v>
      </c>
      <c r="AG58" s="21" t="s">
        <v>24</v>
      </c>
      <c r="AH58" s="18">
        <v>20.486223227617099</v>
      </c>
      <c r="AI58" s="80">
        <f t="shared" ref="AI58" si="153">AVERAGE(AH58:AH60)</f>
        <v>20.328786312087235</v>
      </c>
      <c r="AJ58" s="81">
        <f t="shared" ref="AJ58" si="154">STDEV(AH58:AH60)</f>
        <v>0.15159854602234796</v>
      </c>
      <c r="AK58" s="81">
        <f t="shared" ref="AK58" si="155">AJ58/AI58</f>
        <v>7.4573338366102759E-3</v>
      </c>
      <c r="AL58" s="21"/>
      <c r="AM58" s="21"/>
      <c r="AN58" s="21"/>
    </row>
    <row r="59" spans="1:40">
      <c r="A59" s="21">
        <v>4</v>
      </c>
      <c r="B59" s="21" t="s">
        <v>23</v>
      </c>
      <c r="C59" s="21" t="s">
        <v>24</v>
      </c>
      <c r="D59" s="18">
        <v>18.453731170118701</v>
      </c>
      <c r="E59" s="80"/>
      <c r="F59" s="81"/>
      <c r="G59" s="81"/>
      <c r="H59" s="21"/>
      <c r="I59" s="21"/>
      <c r="J59" s="21"/>
      <c r="P59" s="21">
        <v>4</v>
      </c>
      <c r="Q59" s="21" t="s">
        <v>23</v>
      </c>
      <c r="R59" s="21" t="s">
        <v>24</v>
      </c>
      <c r="S59" s="18">
        <v>19.859357456419801</v>
      </c>
      <c r="T59" s="80"/>
      <c r="U59" s="81"/>
      <c r="V59" s="81"/>
      <c r="W59" s="21"/>
      <c r="X59" s="21"/>
      <c r="Y59" s="21"/>
      <c r="AE59" s="21">
        <v>4</v>
      </c>
      <c r="AF59" s="21" t="s">
        <v>23</v>
      </c>
      <c r="AG59" s="21" t="s">
        <v>24</v>
      </c>
      <c r="AH59" s="18">
        <v>20.316342528047802</v>
      </c>
      <c r="AI59" s="80"/>
      <c r="AJ59" s="81"/>
      <c r="AK59" s="81"/>
      <c r="AL59" s="21"/>
      <c r="AM59" s="21"/>
      <c r="AN59" s="21"/>
    </row>
    <row r="60" spans="1:40">
      <c r="A60" s="21">
        <v>4</v>
      </c>
      <c r="B60" s="21" t="s">
        <v>23</v>
      </c>
      <c r="C60" s="21" t="s">
        <v>24</v>
      </c>
      <c r="D60" s="18">
        <v>18.315793397638899</v>
      </c>
      <c r="E60" s="80"/>
      <c r="F60" s="81"/>
      <c r="G60" s="81"/>
      <c r="H60" s="21"/>
      <c r="I60" s="21"/>
      <c r="J60" s="21"/>
      <c r="P60" s="21">
        <v>4</v>
      </c>
      <c r="Q60" s="21" t="s">
        <v>23</v>
      </c>
      <c r="R60" s="21" t="s">
        <v>24</v>
      </c>
      <c r="S60" s="18">
        <v>19.730471349053801</v>
      </c>
      <c r="T60" s="80"/>
      <c r="U60" s="81"/>
      <c r="V60" s="81"/>
      <c r="W60" s="21"/>
      <c r="X60" s="21"/>
      <c r="Y60" s="21"/>
      <c r="AE60" s="21">
        <v>4</v>
      </c>
      <c r="AF60" s="21" t="s">
        <v>23</v>
      </c>
      <c r="AG60" s="21" t="s">
        <v>24</v>
      </c>
      <c r="AH60" s="18">
        <v>20.183793180596801</v>
      </c>
      <c r="AI60" s="80"/>
      <c r="AJ60" s="81"/>
      <c r="AK60" s="81"/>
      <c r="AL60" s="21"/>
      <c r="AM60" s="21"/>
      <c r="AN60" s="21"/>
    </row>
    <row r="61" spans="1:40">
      <c r="A61" s="21">
        <v>4</v>
      </c>
      <c r="B61" s="21" t="s">
        <v>1</v>
      </c>
      <c r="C61" s="21" t="s">
        <v>24</v>
      </c>
      <c r="D61" s="18">
        <v>21.4406614593494</v>
      </c>
      <c r="E61" s="80">
        <f t="shared" ref="E61" si="156">AVERAGE(D61:D63)</f>
        <v>21.443456865719636</v>
      </c>
      <c r="F61" s="81">
        <f t="shared" ref="F61" si="157">STDEV(D61:D63)</f>
        <v>1.5076622201513797E-2</v>
      </c>
      <c r="G61" s="81">
        <f t="shared" ref="G61" si="158">F61/E61</f>
        <v>7.030873005189702E-4</v>
      </c>
      <c r="H61" s="21"/>
      <c r="I61" s="21"/>
      <c r="J61" s="21"/>
      <c r="P61" s="21">
        <v>4</v>
      </c>
      <c r="Q61" s="21" t="s">
        <v>1</v>
      </c>
      <c r="R61" s="21" t="s">
        <v>24</v>
      </c>
      <c r="S61" s="18">
        <v>22.0506867519187</v>
      </c>
      <c r="T61" s="80">
        <f t="shared" ref="T61" si="159">AVERAGE(S61:S63)</f>
        <v>22.341678804865101</v>
      </c>
      <c r="U61" s="81">
        <f t="shared" ref="U61" si="160">STDEV(S61:S63)</f>
        <v>0.41152490781958906</v>
      </c>
      <c r="V61" s="81">
        <f t="shared" ref="V61" si="161">U61/T61</f>
        <v>1.8419605411656704E-2</v>
      </c>
      <c r="W61" s="21"/>
      <c r="X61" s="21"/>
      <c r="Y61" s="21"/>
      <c r="AE61" s="21">
        <v>4</v>
      </c>
      <c r="AF61" s="21" t="s">
        <v>1</v>
      </c>
      <c r="AG61" s="21" t="s">
        <v>24</v>
      </c>
      <c r="AH61" s="18">
        <v>22.775695109878299</v>
      </c>
      <c r="AI61" s="80">
        <f t="shared" ref="AI61" si="162">AVERAGE(AH61:AH63)</f>
        <v>22.781418179982833</v>
      </c>
      <c r="AJ61" s="81">
        <f t="shared" ref="AJ61" si="163">STDEV(AH61:AH63)</f>
        <v>4.8367422805930045E-2</v>
      </c>
      <c r="AK61" s="81">
        <f t="shared" ref="AK61" si="164">AJ61/AI61</f>
        <v>2.1231085099183448E-3</v>
      </c>
      <c r="AL61" s="21"/>
      <c r="AM61" s="21"/>
      <c r="AN61" s="21"/>
    </row>
    <row r="62" spans="1:40">
      <c r="A62" s="21">
        <v>4</v>
      </c>
      <c r="B62" s="21" t="s">
        <v>1</v>
      </c>
      <c r="C62" s="21" t="s">
        <v>24</v>
      </c>
      <c r="D62" s="18">
        <v>21.459735557259901</v>
      </c>
      <c r="E62" s="80"/>
      <c r="F62" s="81"/>
      <c r="G62" s="81"/>
      <c r="H62" s="21"/>
      <c r="I62" s="21"/>
      <c r="J62" s="21"/>
      <c r="P62" s="21">
        <v>4</v>
      </c>
      <c r="Q62" s="21" t="s">
        <v>1</v>
      </c>
      <c r="R62" s="21" t="s">
        <v>24</v>
      </c>
      <c r="S62" s="18">
        <v>22.632670857811501</v>
      </c>
      <c r="T62" s="80"/>
      <c r="U62" s="81"/>
      <c r="V62" s="81"/>
      <c r="W62" s="21"/>
      <c r="X62" s="21"/>
      <c r="Y62" s="21"/>
      <c r="AE62" s="21">
        <v>4</v>
      </c>
      <c r="AF62" s="21" t="s">
        <v>1</v>
      </c>
      <c r="AG62" s="21" t="s">
        <v>24</v>
      </c>
      <c r="AH62" s="18">
        <v>22.832392524559399</v>
      </c>
      <c r="AI62" s="80"/>
      <c r="AJ62" s="81"/>
      <c r="AK62" s="81"/>
      <c r="AL62" s="21"/>
      <c r="AM62" s="21"/>
      <c r="AN62" s="21"/>
    </row>
    <row r="63" spans="1:40">
      <c r="A63" s="21">
        <v>4</v>
      </c>
      <c r="B63" s="21" t="s">
        <v>1</v>
      </c>
      <c r="C63" s="21" t="s">
        <v>24</v>
      </c>
      <c r="D63" s="18">
        <v>21.4299735805496</v>
      </c>
      <c r="E63" s="80"/>
      <c r="F63" s="81"/>
      <c r="G63" s="81"/>
      <c r="H63" s="21"/>
      <c r="I63" s="21"/>
      <c r="J63" s="21"/>
      <c r="P63" s="21">
        <v>4</v>
      </c>
      <c r="Q63" s="21" t="s">
        <v>1</v>
      </c>
      <c r="R63" s="21" t="s">
        <v>24</v>
      </c>
      <c r="S63" s="18"/>
      <c r="T63" s="80"/>
      <c r="U63" s="81"/>
      <c r="V63" s="81"/>
      <c r="W63" s="21"/>
      <c r="X63" s="21"/>
      <c r="Y63" s="21"/>
      <c r="AE63" s="21">
        <v>4</v>
      </c>
      <c r="AF63" s="21" t="s">
        <v>1</v>
      </c>
      <c r="AG63" s="21" t="s">
        <v>24</v>
      </c>
      <c r="AH63" s="18">
        <v>22.7361669055108</v>
      </c>
      <c r="AI63" s="80"/>
      <c r="AJ63" s="81"/>
      <c r="AK63" s="81"/>
      <c r="AL63" s="21"/>
      <c r="AM63" s="21"/>
      <c r="AN63" s="21"/>
    </row>
    <row r="64" spans="1:40">
      <c r="A64" s="21">
        <v>4</v>
      </c>
      <c r="B64" s="21" t="s">
        <v>2</v>
      </c>
      <c r="C64" s="21" t="s">
        <v>24</v>
      </c>
      <c r="D64" s="18">
        <v>20.732017056268099</v>
      </c>
      <c r="E64" s="80">
        <f t="shared" ref="E64" si="165">AVERAGE(D64:D66)</f>
        <v>20.581530113759737</v>
      </c>
      <c r="F64" s="81">
        <f t="shared" ref="F64" si="166">STDEV(D64:D66)</f>
        <v>0.13181426086485676</v>
      </c>
      <c r="G64" s="81">
        <f t="shared" ref="G64" si="167">F64/E64</f>
        <v>6.4044927727085086E-3</v>
      </c>
      <c r="H64" s="21"/>
      <c r="I64" s="21"/>
      <c r="J64" s="21"/>
      <c r="P64" s="21">
        <v>4</v>
      </c>
      <c r="Q64" s="21" t="s">
        <v>2</v>
      </c>
      <c r="R64" s="21" t="s">
        <v>24</v>
      </c>
      <c r="S64" s="18">
        <v>21.1472517102616</v>
      </c>
      <c r="T64" s="80">
        <f t="shared" ref="T64" si="168">AVERAGE(S64:S66)</f>
        <v>21.130536627045867</v>
      </c>
      <c r="U64" s="81">
        <f t="shared" ref="U64" si="169">STDEV(S64:S66)</f>
        <v>1.4498981174667469E-2</v>
      </c>
      <c r="V64" s="81">
        <f t="shared" ref="V64" si="170">U64/T64</f>
        <v>6.8616246859105369E-4</v>
      </c>
      <c r="W64" s="21"/>
      <c r="X64" s="21"/>
      <c r="Y64" s="21"/>
      <c r="AE64" s="21">
        <v>4</v>
      </c>
      <c r="AF64" s="21" t="s">
        <v>2</v>
      </c>
      <c r="AG64" s="21" t="s">
        <v>24</v>
      </c>
      <c r="AH64" s="18">
        <v>22.093558503255501</v>
      </c>
      <c r="AI64" s="80">
        <f t="shared" ref="AI64" si="171">AVERAGE(AH64:AH66)</f>
        <v>21.899888087745797</v>
      </c>
      <c r="AJ64" s="81">
        <f t="shared" ref="AJ64" si="172">STDEV(AH64:AH66)</f>
        <v>0.24418099693978357</v>
      </c>
      <c r="AK64" s="81">
        <f t="shared" ref="AK64" si="173">AJ64/AI64</f>
        <v>1.1149874189376173E-2</v>
      </c>
      <c r="AL64" s="21"/>
      <c r="AM64" s="21"/>
      <c r="AN64" s="21"/>
    </row>
    <row r="65" spans="1:40">
      <c r="A65" s="21">
        <v>4</v>
      </c>
      <c r="B65" s="21" t="s">
        <v>2</v>
      </c>
      <c r="C65" s="21" t="s">
        <v>24</v>
      </c>
      <c r="D65" s="18">
        <v>20.5260416284132</v>
      </c>
      <c r="E65" s="80"/>
      <c r="F65" s="81"/>
      <c r="G65" s="81"/>
      <c r="H65" s="21"/>
      <c r="I65" s="21"/>
      <c r="J65" s="21"/>
      <c r="P65" s="21">
        <v>4</v>
      </c>
      <c r="Q65" s="21" t="s">
        <v>2</v>
      </c>
      <c r="R65" s="21" t="s">
        <v>24</v>
      </c>
      <c r="S65" s="18">
        <v>21.121357532078999</v>
      </c>
      <c r="T65" s="80"/>
      <c r="U65" s="81"/>
      <c r="V65" s="81"/>
      <c r="W65" s="21"/>
      <c r="X65" s="21"/>
      <c r="Y65" s="21"/>
      <c r="AE65" s="21">
        <v>4</v>
      </c>
      <c r="AF65" s="21" t="s">
        <v>2</v>
      </c>
      <c r="AG65" s="21" t="s">
        <v>24</v>
      </c>
      <c r="AH65" s="18">
        <v>21.9805160786653</v>
      </c>
      <c r="AI65" s="80"/>
      <c r="AJ65" s="81"/>
      <c r="AK65" s="81"/>
      <c r="AL65" s="21"/>
      <c r="AM65" s="21"/>
      <c r="AN65" s="21"/>
    </row>
    <row r="66" spans="1:40">
      <c r="A66" s="21">
        <v>4</v>
      </c>
      <c r="B66" s="21" t="s">
        <v>2</v>
      </c>
      <c r="C66" s="21" t="s">
        <v>24</v>
      </c>
      <c r="D66" s="18">
        <v>20.486531656597901</v>
      </c>
      <c r="E66" s="80"/>
      <c r="F66" s="81"/>
      <c r="G66" s="81"/>
      <c r="H66" s="21"/>
      <c r="I66" s="21"/>
      <c r="J66" s="21"/>
      <c r="P66" s="21">
        <v>4</v>
      </c>
      <c r="Q66" s="21" t="s">
        <v>2</v>
      </c>
      <c r="R66" s="21" t="s">
        <v>24</v>
      </c>
      <c r="S66" s="18">
        <v>21.123000638796999</v>
      </c>
      <c r="T66" s="80"/>
      <c r="U66" s="81"/>
      <c r="V66" s="81"/>
      <c r="W66" s="21"/>
      <c r="X66" s="21"/>
      <c r="Y66" s="21"/>
      <c r="AE66" s="21">
        <v>4</v>
      </c>
      <c r="AF66" s="21" t="s">
        <v>2</v>
      </c>
      <c r="AG66" s="21" t="s">
        <v>24</v>
      </c>
      <c r="AH66" s="18">
        <v>21.625589681316601</v>
      </c>
      <c r="AI66" s="80"/>
      <c r="AJ66" s="81"/>
      <c r="AK66" s="81"/>
      <c r="AL66" s="21"/>
      <c r="AM66" s="21"/>
      <c r="AN66" s="21"/>
    </row>
    <row r="67" spans="1:40">
      <c r="A67" s="21">
        <v>4</v>
      </c>
      <c r="B67" s="21" t="s">
        <v>23</v>
      </c>
      <c r="C67" s="21" t="s">
        <v>34</v>
      </c>
      <c r="D67" s="18">
        <v>18.048186113437801</v>
      </c>
      <c r="E67" s="80">
        <f t="shared" ref="E67" si="174">AVERAGE(D67:D69)</f>
        <v>18.132152794803265</v>
      </c>
      <c r="F67" s="81">
        <f t="shared" ref="F67" si="175">STDEV(D67:D69)</f>
        <v>7.2943188038442255E-2</v>
      </c>
      <c r="G67" s="81">
        <f t="shared" ref="G67" si="176">F67/E67</f>
        <v>4.0228641829748984E-3</v>
      </c>
      <c r="H67" s="21"/>
      <c r="I67" s="21"/>
      <c r="J67" s="21"/>
      <c r="P67" s="21">
        <v>4</v>
      </c>
      <c r="Q67" s="21" t="s">
        <v>23</v>
      </c>
      <c r="R67" s="21" t="s">
        <v>34</v>
      </c>
      <c r="S67" s="18">
        <v>19.3270940193784</v>
      </c>
      <c r="T67" s="80">
        <f t="shared" ref="T67" si="177">AVERAGE(S67:S69)</f>
        <v>19.438416513859234</v>
      </c>
      <c r="U67" s="81">
        <f t="shared" ref="U67" si="178">STDEV(S67:S69)</f>
        <v>0.10268740993517965</v>
      </c>
      <c r="V67" s="81">
        <f t="shared" ref="V67" si="179">U67/T67</f>
        <v>5.2827044765691384E-3</v>
      </c>
      <c r="W67" s="21"/>
      <c r="X67" s="21"/>
      <c r="Y67" s="21"/>
      <c r="AE67" s="21">
        <v>4</v>
      </c>
      <c r="AF67" s="21" t="s">
        <v>23</v>
      </c>
      <c r="AG67" s="21" t="s">
        <v>34</v>
      </c>
      <c r="AH67" s="18">
        <v>20.085957674085801</v>
      </c>
      <c r="AI67" s="80">
        <f t="shared" ref="AI67" si="180">AVERAGE(AH67:AH69)</f>
        <v>19.999290264406767</v>
      </c>
      <c r="AJ67" s="81">
        <f t="shared" ref="AJ67" si="181">STDEV(AH67:AH69)</f>
        <v>7.5094511897963553E-2</v>
      </c>
      <c r="AK67" s="81">
        <f t="shared" ref="AK67" si="182">AJ67/AI67</f>
        <v>3.7548588427465906E-3</v>
      </c>
      <c r="AL67" s="21"/>
      <c r="AM67" s="21"/>
      <c r="AN67" s="21"/>
    </row>
    <row r="68" spans="1:40">
      <c r="A68" s="21">
        <v>4</v>
      </c>
      <c r="B68" s="21" t="s">
        <v>23</v>
      </c>
      <c r="C68" s="21" t="s">
        <v>34</v>
      </c>
      <c r="D68" s="18">
        <v>18.179872510348599</v>
      </c>
      <c r="E68" s="80"/>
      <c r="F68" s="81"/>
      <c r="G68" s="81"/>
      <c r="H68" s="21"/>
      <c r="I68" s="21"/>
      <c r="J68" s="21"/>
      <c r="P68" s="21">
        <v>4</v>
      </c>
      <c r="Q68" s="21" t="s">
        <v>23</v>
      </c>
      <c r="R68" s="21" t="s">
        <v>34</v>
      </c>
      <c r="S68" s="18">
        <v>19.458719864865301</v>
      </c>
      <c r="T68" s="80"/>
      <c r="U68" s="81"/>
      <c r="V68" s="81"/>
      <c r="W68" s="21"/>
      <c r="X68" s="21"/>
      <c r="Y68" s="21"/>
      <c r="AE68" s="21">
        <v>4</v>
      </c>
      <c r="AF68" s="21" t="s">
        <v>23</v>
      </c>
      <c r="AG68" s="21" t="s">
        <v>34</v>
      </c>
      <c r="AH68" s="18">
        <v>19.953557436427801</v>
      </c>
      <c r="AI68" s="80"/>
      <c r="AJ68" s="81"/>
      <c r="AK68" s="81"/>
      <c r="AL68" s="21"/>
      <c r="AM68" s="21"/>
      <c r="AN68" s="21"/>
    </row>
    <row r="69" spans="1:40">
      <c r="A69" s="21">
        <v>4</v>
      </c>
      <c r="B69" s="21" t="s">
        <v>23</v>
      </c>
      <c r="C69" s="21" t="s">
        <v>34</v>
      </c>
      <c r="D69" s="18">
        <v>18.168399760623402</v>
      </c>
      <c r="E69" s="80"/>
      <c r="F69" s="81"/>
      <c r="G69" s="81"/>
      <c r="H69" s="21"/>
      <c r="I69" s="21"/>
      <c r="J69" s="21"/>
      <c r="P69" s="21">
        <v>4</v>
      </c>
      <c r="Q69" s="21" t="s">
        <v>23</v>
      </c>
      <c r="R69" s="21" t="s">
        <v>34</v>
      </c>
      <c r="S69" s="18">
        <v>19.529435657334002</v>
      </c>
      <c r="T69" s="80"/>
      <c r="U69" s="81"/>
      <c r="V69" s="81"/>
      <c r="W69" s="21"/>
      <c r="X69" s="21"/>
      <c r="Y69" s="21"/>
      <c r="AE69" s="21">
        <v>4</v>
      </c>
      <c r="AF69" s="21" t="s">
        <v>23</v>
      </c>
      <c r="AG69" s="21" t="s">
        <v>34</v>
      </c>
      <c r="AH69" s="18">
        <v>19.958355682706699</v>
      </c>
      <c r="AI69" s="80"/>
      <c r="AJ69" s="81"/>
      <c r="AK69" s="81"/>
      <c r="AL69" s="21"/>
      <c r="AM69" s="21"/>
      <c r="AN69" s="21"/>
    </row>
    <row r="70" spans="1:40">
      <c r="A70" s="21">
        <v>4</v>
      </c>
      <c r="B70" s="21" t="s">
        <v>1</v>
      </c>
      <c r="C70" s="21" t="s">
        <v>34</v>
      </c>
      <c r="D70" s="18">
        <v>22.253510809705901</v>
      </c>
      <c r="E70" s="80">
        <f t="shared" ref="E70" si="183">AVERAGE(D70:D72)</f>
        <v>22.3976962113117</v>
      </c>
      <c r="F70" s="81">
        <f t="shared" ref="F70" si="184">STDEV(D70:D72)</f>
        <v>0.12782883862002412</v>
      </c>
      <c r="G70" s="81">
        <f t="shared" ref="G70" si="185">F70/E70</f>
        <v>5.707231556943148E-3</v>
      </c>
      <c r="H70" s="21"/>
      <c r="I70" s="21"/>
      <c r="J70" s="21"/>
      <c r="P70" s="21">
        <v>4</v>
      </c>
      <c r="Q70" s="21" t="s">
        <v>1</v>
      </c>
      <c r="R70" s="21" t="s">
        <v>34</v>
      </c>
      <c r="S70" s="18">
        <v>22.829094806401599</v>
      </c>
      <c r="T70" s="80">
        <f t="shared" ref="T70" si="186">AVERAGE(S70:S72)</f>
        <v>22.936760439944901</v>
      </c>
      <c r="U70" s="81">
        <f t="shared" ref="U70" si="187">STDEV(S70:S72)</f>
        <v>9.4529434336418944E-2</v>
      </c>
      <c r="V70" s="81">
        <f t="shared" ref="V70" si="188">U70/T70</f>
        <v>4.1213071298331098E-3</v>
      </c>
      <c r="W70" s="21"/>
      <c r="X70" s="21"/>
      <c r="Y70" s="21"/>
      <c r="AE70" s="21">
        <v>4</v>
      </c>
      <c r="AF70" s="21" t="s">
        <v>1</v>
      </c>
      <c r="AG70" s="21" t="s">
        <v>34</v>
      </c>
      <c r="AH70" s="18">
        <v>23.4319516394964</v>
      </c>
      <c r="AI70" s="80">
        <f t="shared" ref="AI70" si="189">AVERAGE(AH70:AH72)</f>
        <v>23.556381113215696</v>
      </c>
      <c r="AJ70" s="81">
        <f t="shared" ref="AJ70" si="190">STDEV(AH70:AH72)</f>
        <v>0.10776175784660452</v>
      </c>
      <c r="AK70" s="81">
        <f t="shared" ref="AK70" si="191">AJ70/AI70</f>
        <v>4.5746312784075132E-3</v>
      </c>
      <c r="AL70" s="21"/>
      <c r="AM70" s="21"/>
      <c r="AN70" s="21"/>
    </row>
    <row r="71" spans="1:40">
      <c r="A71" s="21">
        <v>4</v>
      </c>
      <c r="B71" s="21" t="s">
        <v>1</v>
      </c>
      <c r="C71" s="21" t="s">
        <v>34</v>
      </c>
      <c r="D71" s="18">
        <v>22.497141050162199</v>
      </c>
      <c r="E71" s="80"/>
      <c r="F71" s="81"/>
      <c r="G71" s="81"/>
      <c r="H71" s="21"/>
      <c r="I71" s="21"/>
      <c r="J71" s="21"/>
      <c r="P71" s="21">
        <v>4</v>
      </c>
      <c r="Q71" s="21" t="s">
        <v>1</v>
      </c>
      <c r="R71" s="21" t="s">
        <v>34</v>
      </c>
      <c r="S71" s="18">
        <v>23.006146310154801</v>
      </c>
      <c r="T71" s="80"/>
      <c r="U71" s="81"/>
      <c r="V71" s="81"/>
      <c r="W71" s="21"/>
      <c r="X71" s="21"/>
      <c r="Y71" s="21"/>
      <c r="AE71" s="21">
        <v>4</v>
      </c>
      <c r="AF71" s="21" t="s">
        <v>1</v>
      </c>
      <c r="AG71" s="21" t="s">
        <v>34</v>
      </c>
      <c r="AH71" s="18">
        <v>23.6193548010908</v>
      </c>
      <c r="AI71" s="80"/>
      <c r="AJ71" s="81"/>
      <c r="AK71" s="81"/>
      <c r="AL71" s="21"/>
      <c r="AM71" s="21"/>
      <c r="AN71" s="21"/>
    </row>
    <row r="72" spans="1:40">
      <c r="A72" s="21">
        <v>4</v>
      </c>
      <c r="B72" s="21" t="s">
        <v>1</v>
      </c>
      <c r="C72" s="21" t="s">
        <v>34</v>
      </c>
      <c r="D72" s="18">
        <v>22.442436774067001</v>
      </c>
      <c r="E72" s="80"/>
      <c r="F72" s="81"/>
      <c r="G72" s="81"/>
      <c r="H72" s="21"/>
      <c r="I72" s="21"/>
      <c r="J72" s="21"/>
      <c r="P72" s="21">
        <v>4</v>
      </c>
      <c r="Q72" s="21" t="s">
        <v>1</v>
      </c>
      <c r="R72" s="21" t="s">
        <v>34</v>
      </c>
      <c r="S72" s="18">
        <v>22.975040203278301</v>
      </c>
      <c r="T72" s="80"/>
      <c r="U72" s="81"/>
      <c r="V72" s="81"/>
      <c r="W72" s="21"/>
      <c r="X72" s="21"/>
      <c r="Y72" s="21"/>
      <c r="AE72" s="21">
        <v>4</v>
      </c>
      <c r="AF72" s="21" t="s">
        <v>1</v>
      </c>
      <c r="AG72" s="21" t="s">
        <v>34</v>
      </c>
      <c r="AH72" s="18">
        <v>23.617836899059899</v>
      </c>
      <c r="AI72" s="80"/>
      <c r="AJ72" s="81"/>
      <c r="AK72" s="81"/>
      <c r="AL72" s="21"/>
      <c r="AM72" s="21"/>
      <c r="AN72" s="21"/>
    </row>
    <row r="73" spans="1:40">
      <c r="A73" s="21">
        <v>4</v>
      </c>
      <c r="B73" s="21" t="s">
        <v>2</v>
      </c>
      <c r="C73" s="21" t="s">
        <v>34</v>
      </c>
      <c r="D73" s="18">
        <v>22.0236105725741</v>
      </c>
      <c r="E73" s="80">
        <f t="shared" ref="E73" si="192">AVERAGE(D73:D75)</f>
        <v>22.085231001589033</v>
      </c>
      <c r="F73" s="81">
        <f t="shared" ref="F73" si="193">STDEV(D73:D75)</f>
        <v>8.5450517755236821E-2</v>
      </c>
      <c r="G73" s="81">
        <f t="shared" ref="G73" si="194">F73/E73</f>
        <v>3.8691249255707878E-3</v>
      </c>
      <c r="H73" s="21"/>
      <c r="I73" s="21"/>
      <c r="J73" s="21"/>
      <c r="P73" s="21">
        <v>4</v>
      </c>
      <c r="Q73" s="21" t="s">
        <v>2</v>
      </c>
      <c r="R73" s="21" t="s">
        <v>34</v>
      </c>
      <c r="S73" s="18">
        <v>22.710959331274601</v>
      </c>
      <c r="T73" s="80">
        <f t="shared" ref="T73" si="195">AVERAGE(S73:S75)</f>
        <v>22.300979476280201</v>
      </c>
      <c r="U73" s="81">
        <f t="shared" ref="U73" si="196">STDEV(S73:S75)</f>
        <v>0.57979907123283603</v>
      </c>
      <c r="V73" s="81">
        <f t="shared" ref="V73" si="197">U73/T73</f>
        <v>2.5998816412952746E-2</v>
      </c>
      <c r="W73" s="21"/>
      <c r="X73" s="21"/>
      <c r="Y73" s="21"/>
      <c r="AE73" s="21">
        <v>4</v>
      </c>
      <c r="AF73" s="21" t="s">
        <v>2</v>
      </c>
      <c r="AG73" s="21" t="s">
        <v>34</v>
      </c>
      <c r="AH73" s="18">
        <v>23.234600178148298</v>
      </c>
      <c r="AI73" s="80">
        <f t="shared" ref="AI73" si="198">AVERAGE(AH73:AH75)</f>
        <v>23.217217091125733</v>
      </c>
      <c r="AJ73" s="81">
        <f t="shared" ref="AJ73" si="199">STDEV(AH73:AH75)</f>
        <v>0.1207111710738524</v>
      </c>
      <c r="AK73" s="81">
        <f t="shared" ref="AK73" si="200">AJ73/AI73</f>
        <v>5.1992093023065875E-3</v>
      </c>
      <c r="AL73" s="21"/>
      <c r="AM73" s="21"/>
      <c r="AN73" s="21"/>
    </row>
    <row r="74" spans="1:40">
      <c r="A74" s="21">
        <v>4</v>
      </c>
      <c r="B74" s="21" t="s">
        <v>2</v>
      </c>
      <c r="C74" s="21" t="s">
        <v>34</v>
      </c>
      <c r="D74" s="18">
        <v>22.049303048376299</v>
      </c>
      <c r="E74" s="80"/>
      <c r="F74" s="81"/>
      <c r="G74" s="81"/>
      <c r="H74" s="21"/>
      <c r="I74" s="21"/>
      <c r="J74" s="21"/>
      <c r="P74" s="21">
        <v>4</v>
      </c>
      <c r="Q74" s="21" t="s">
        <v>2</v>
      </c>
      <c r="R74" s="21" t="s">
        <v>34</v>
      </c>
      <c r="S74" s="18"/>
      <c r="T74" s="80"/>
      <c r="U74" s="81"/>
      <c r="V74" s="81"/>
      <c r="W74" s="21"/>
      <c r="X74" s="21"/>
      <c r="Y74" s="21"/>
      <c r="AE74" s="21">
        <v>4</v>
      </c>
      <c r="AF74" s="21" t="s">
        <v>2</v>
      </c>
      <c r="AG74" s="21" t="s">
        <v>34</v>
      </c>
      <c r="AH74" s="18">
        <v>23.088756778579299</v>
      </c>
      <c r="AI74" s="80"/>
      <c r="AJ74" s="81"/>
      <c r="AK74" s="81"/>
      <c r="AL74" s="21"/>
      <c r="AM74" s="21"/>
      <c r="AN74" s="21"/>
    </row>
    <row r="75" spans="1:40">
      <c r="A75" s="21">
        <v>4</v>
      </c>
      <c r="B75" s="21" t="s">
        <v>2</v>
      </c>
      <c r="C75" s="21" t="s">
        <v>34</v>
      </c>
      <c r="D75" s="18">
        <v>22.182779383816701</v>
      </c>
      <c r="E75" s="80"/>
      <c r="F75" s="81"/>
      <c r="G75" s="81"/>
      <c r="H75" s="21"/>
      <c r="I75" s="21"/>
      <c r="J75" s="21"/>
      <c r="P75" s="21">
        <v>4</v>
      </c>
      <c r="Q75" s="21" t="s">
        <v>2</v>
      </c>
      <c r="R75" s="21" t="s">
        <v>34</v>
      </c>
      <c r="S75" s="18">
        <v>21.8909996212858</v>
      </c>
      <c r="T75" s="80"/>
      <c r="U75" s="81"/>
      <c r="V75" s="81"/>
      <c r="W75" s="21"/>
      <c r="X75" s="21"/>
      <c r="Y75" s="21"/>
      <c r="AE75" s="21">
        <v>4</v>
      </c>
      <c r="AF75" s="21" t="s">
        <v>2</v>
      </c>
      <c r="AG75" s="21" t="s">
        <v>34</v>
      </c>
      <c r="AH75" s="18">
        <v>23.3282943166496</v>
      </c>
      <c r="AI75" s="80"/>
      <c r="AJ75" s="81"/>
      <c r="AK75" s="81"/>
      <c r="AL75" s="21"/>
      <c r="AM75" s="21"/>
      <c r="AN75" s="21"/>
    </row>
    <row r="76" spans="1:40">
      <c r="A76" s="21">
        <v>6</v>
      </c>
      <c r="B76" s="21" t="s">
        <v>23</v>
      </c>
      <c r="C76" s="21" t="s">
        <v>24</v>
      </c>
      <c r="D76" s="18">
        <v>17.525542564371701</v>
      </c>
      <c r="E76" s="80">
        <f t="shared" ref="E76" si="201">AVERAGE(D76:D78)</f>
        <v>17.578805097151164</v>
      </c>
      <c r="F76" s="81">
        <f t="shared" ref="F76" si="202">STDEV(D76:D78)</f>
        <v>4.8695016546261953E-2</v>
      </c>
      <c r="G76" s="81">
        <f t="shared" ref="G76" si="203">F76/E76</f>
        <v>2.7700982107227248E-3</v>
      </c>
      <c r="H76" s="21"/>
      <c r="I76" s="21"/>
      <c r="J76" s="21"/>
      <c r="P76" s="21">
        <v>6</v>
      </c>
      <c r="Q76" s="21" t="s">
        <v>23</v>
      </c>
      <c r="R76" s="21" t="s">
        <v>24</v>
      </c>
      <c r="S76" s="18">
        <v>19.32960287805</v>
      </c>
      <c r="T76" s="80">
        <f t="shared" ref="T76" si="204">AVERAGE(S76:S78)</f>
        <v>19.221821421760367</v>
      </c>
      <c r="U76" s="81">
        <f t="shared" ref="U76" si="205">STDEV(S76:S78)</f>
        <v>9.4695438345748784E-2</v>
      </c>
      <c r="V76" s="81">
        <f t="shared" ref="V76" si="206">U76/T76</f>
        <v>4.9264550048595977E-3</v>
      </c>
      <c r="W76" s="21"/>
      <c r="X76" s="21"/>
      <c r="Y76" s="21"/>
      <c r="AE76" s="21">
        <v>6</v>
      </c>
      <c r="AF76" s="21" t="s">
        <v>23</v>
      </c>
      <c r="AG76" s="21" t="s">
        <v>24</v>
      </c>
      <c r="AH76" s="18">
        <v>20.0030144325858</v>
      </c>
      <c r="AI76" s="80">
        <f t="shared" ref="AI76" si="207">AVERAGE(AH76:AH78)</f>
        <v>19.918046651297136</v>
      </c>
      <c r="AJ76" s="81">
        <f t="shared" ref="AJ76" si="208">STDEV(AH76:AH78)</f>
        <v>9.9746462695553942E-2</v>
      </c>
      <c r="AK76" s="81">
        <f t="shared" ref="AK76" si="209">AJ76/AI76</f>
        <v>5.0078436124688002E-3</v>
      </c>
      <c r="AL76" s="21"/>
      <c r="AM76" s="21"/>
      <c r="AN76" s="21"/>
    </row>
    <row r="77" spans="1:40">
      <c r="A77" s="21">
        <v>6</v>
      </c>
      <c r="B77" s="21" t="s">
        <v>23</v>
      </c>
      <c r="C77" s="21" t="s">
        <v>24</v>
      </c>
      <c r="D77" s="18">
        <v>17.589830864898499</v>
      </c>
      <c r="E77" s="80"/>
      <c r="F77" s="81"/>
      <c r="G77" s="81"/>
      <c r="H77" s="21"/>
      <c r="I77" s="21"/>
      <c r="J77" s="21"/>
      <c r="P77" s="21">
        <v>6</v>
      </c>
      <c r="Q77" s="21" t="s">
        <v>23</v>
      </c>
      <c r="R77" s="21" t="s">
        <v>24</v>
      </c>
      <c r="S77" s="18">
        <v>19.151974682097698</v>
      </c>
      <c r="T77" s="80"/>
      <c r="U77" s="81"/>
      <c r="V77" s="81"/>
      <c r="W77" s="21"/>
      <c r="X77" s="21"/>
      <c r="Y77" s="21"/>
      <c r="AE77" s="21">
        <v>6</v>
      </c>
      <c r="AF77" s="21" t="s">
        <v>23</v>
      </c>
      <c r="AG77" s="21" t="s">
        <v>24</v>
      </c>
      <c r="AH77" s="18">
        <v>19.808222476071901</v>
      </c>
      <c r="AI77" s="80"/>
      <c r="AJ77" s="81"/>
      <c r="AK77" s="81"/>
      <c r="AL77" s="21"/>
      <c r="AM77" s="21"/>
      <c r="AN77" s="21"/>
    </row>
    <row r="78" spans="1:40">
      <c r="A78" s="21">
        <v>6</v>
      </c>
      <c r="B78" s="21" t="s">
        <v>23</v>
      </c>
      <c r="C78" s="21" t="s">
        <v>24</v>
      </c>
      <c r="D78" s="18">
        <v>17.621041862183301</v>
      </c>
      <c r="E78" s="80"/>
      <c r="F78" s="81"/>
      <c r="G78" s="81"/>
      <c r="H78" s="21"/>
      <c r="I78" s="21"/>
      <c r="J78" s="21"/>
      <c r="P78" s="21">
        <v>6</v>
      </c>
      <c r="Q78" s="21" t="s">
        <v>23</v>
      </c>
      <c r="R78" s="21" t="s">
        <v>24</v>
      </c>
      <c r="S78" s="18">
        <v>19.1838867051334</v>
      </c>
      <c r="T78" s="80"/>
      <c r="U78" s="81"/>
      <c r="V78" s="81"/>
      <c r="W78" s="21"/>
      <c r="X78" s="21"/>
      <c r="Y78" s="21"/>
      <c r="AE78" s="21">
        <v>6</v>
      </c>
      <c r="AF78" s="21" t="s">
        <v>23</v>
      </c>
      <c r="AG78" s="21" t="s">
        <v>24</v>
      </c>
      <c r="AH78" s="18">
        <v>19.942903045233699</v>
      </c>
      <c r="AI78" s="80"/>
      <c r="AJ78" s="81"/>
      <c r="AK78" s="81"/>
      <c r="AL78" s="21"/>
      <c r="AM78" s="21"/>
      <c r="AN78" s="21"/>
    </row>
    <row r="79" spans="1:40">
      <c r="A79" s="21">
        <v>6</v>
      </c>
      <c r="B79" s="21" t="s">
        <v>1</v>
      </c>
      <c r="C79" s="21" t="s">
        <v>24</v>
      </c>
      <c r="D79" s="18">
        <v>20.895368255686801</v>
      </c>
      <c r="E79" s="80">
        <f t="shared" ref="E79" si="210">AVERAGE(D79:D81)</f>
        <v>20.959700511817598</v>
      </c>
      <c r="F79" s="81">
        <f t="shared" ref="F79" si="211">STDEV(D79:D81)</f>
        <v>0.11142655912272108</v>
      </c>
      <c r="G79" s="81">
        <f t="shared" ref="G79" si="212">F79/E79</f>
        <v>5.316228591143086E-3</v>
      </c>
      <c r="H79" s="21"/>
      <c r="I79" s="21"/>
      <c r="J79" s="21"/>
      <c r="P79" s="21">
        <v>6</v>
      </c>
      <c r="Q79" s="21" t="s">
        <v>1</v>
      </c>
      <c r="R79" s="21" t="s">
        <v>24</v>
      </c>
      <c r="S79" s="18">
        <v>21.3925405636455</v>
      </c>
      <c r="T79" s="80">
        <f t="shared" ref="T79" si="213">AVERAGE(S79:S81)</f>
        <v>21.379621630465397</v>
      </c>
      <c r="U79" s="81">
        <f t="shared" ref="U79" si="214">STDEV(S79:S81)</f>
        <v>6.6447187101138977E-2</v>
      </c>
      <c r="V79" s="81">
        <f t="shared" ref="V79" si="215">U79/T79</f>
        <v>3.1079683377770112E-3</v>
      </c>
      <c r="W79" s="21"/>
      <c r="X79" s="21"/>
      <c r="Y79" s="21"/>
      <c r="AE79" s="21">
        <v>6</v>
      </c>
      <c r="AF79" s="21" t="s">
        <v>1</v>
      </c>
      <c r="AG79" s="21" t="s">
        <v>24</v>
      </c>
      <c r="AH79" s="18">
        <v>22.225217445126798</v>
      </c>
      <c r="AI79" s="80">
        <f t="shared" ref="AI79" si="216">AVERAGE(AH79:AH81)</f>
        <v>22.198013847521498</v>
      </c>
      <c r="AJ79" s="81">
        <f t="shared" ref="AJ79" si="217">STDEV(AH79:AH81)</f>
        <v>3.071773472339397E-2</v>
      </c>
      <c r="AK79" s="81">
        <f t="shared" ref="AK79" si="218">AJ79/AI79</f>
        <v>1.3838055482979048E-3</v>
      </c>
      <c r="AL79" s="21"/>
      <c r="AM79" s="21"/>
      <c r="AN79" s="21"/>
    </row>
    <row r="80" spans="1:40">
      <c r="A80" s="21">
        <v>6</v>
      </c>
      <c r="B80" s="21" t="s">
        <v>1</v>
      </c>
      <c r="C80" s="21" t="s">
        <v>24</v>
      </c>
      <c r="D80" s="18">
        <v>20.8953684601397</v>
      </c>
      <c r="E80" s="80"/>
      <c r="F80" s="81"/>
      <c r="G80" s="81"/>
      <c r="H80" s="21"/>
      <c r="I80" s="21"/>
      <c r="J80" s="21"/>
      <c r="P80" s="21">
        <v>6</v>
      </c>
      <c r="Q80" s="21" t="s">
        <v>1</v>
      </c>
      <c r="R80" s="21" t="s">
        <v>24</v>
      </c>
      <c r="S80" s="18">
        <v>21.3076636558941</v>
      </c>
      <c r="T80" s="80"/>
      <c r="U80" s="81"/>
      <c r="V80" s="81"/>
      <c r="W80" s="21"/>
      <c r="X80" s="21"/>
      <c r="Y80" s="21"/>
      <c r="AE80" s="21">
        <v>6</v>
      </c>
      <c r="AF80" s="21" t="s">
        <v>1</v>
      </c>
      <c r="AG80" s="21" t="s">
        <v>24</v>
      </c>
      <c r="AH80" s="18">
        <v>22.2041237821417</v>
      </c>
      <c r="AI80" s="80"/>
      <c r="AJ80" s="81"/>
      <c r="AK80" s="81"/>
      <c r="AL80" s="21"/>
      <c r="AM80" s="21"/>
      <c r="AN80" s="21"/>
    </row>
    <row r="81" spans="1:40">
      <c r="A81" s="21">
        <v>6</v>
      </c>
      <c r="B81" s="21" t="s">
        <v>1</v>
      </c>
      <c r="C81" s="21" t="s">
        <v>24</v>
      </c>
      <c r="D81" s="18">
        <v>21.0883648196263</v>
      </c>
      <c r="E81" s="80"/>
      <c r="F81" s="81"/>
      <c r="G81" s="81"/>
      <c r="H81" s="21"/>
      <c r="I81" s="21"/>
      <c r="J81" s="21"/>
      <c r="P81" s="21">
        <v>6</v>
      </c>
      <c r="Q81" s="21" t="s">
        <v>1</v>
      </c>
      <c r="R81" s="21" t="s">
        <v>24</v>
      </c>
      <c r="S81" s="18">
        <v>21.438660671856599</v>
      </c>
      <c r="T81" s="80"/>
      <c r="U81" s="81"/>
      <c r="V81" s="81"/>
      <c r="W81" s="21"/>
      <c r="X81" s="21"/>
      <c r="Y81" s="21"/>
      <c r="AE81" s="21">
        <v>6</v>
      </c>
      <c r="AF81" s="21" t="s">
        <v>1</v>
      </c>
      <c r="AG81" s="21" t="s">
        <v>24</v>
      </c>
      <c r="AH81" s="18">
        <v>22.164700315295999</v>
      </c>
      <c r="AI81" s="80"/>
      <c r="AJ81" s="81"/>
      <c r="AK81" s="81"/>
      <c r="AL81" s="21"/>
      <c r="AM81" s="21"/>
      <c r="AN81" s="21"/>
    </row>
    <row r="82" spans="1:40">
      <c r="A82" s="21">
        <v>6</v>
      </c>
      <c r="B82" s="21" t="s">
        <v>2</v>
      </c>
      <c r="C82" s="21" t="s">
        <v>24</v>
      </c>
      <c r="D82" s="18">
        <v>20.141262028798799</v>
      </c>
      <c r="E82" s="80">
        <f t="shared" ref="E82" si="219">AVERAGE(D82:D84)</f>
        <v>20.252557342380534</v>
      </c>
      <c r="F82" s="81">
        <f t="shared" ref="F82" si="220">STDEV(D82:D84)</f>
        <v>0.10776819650654827</v>
      </c>
      <c r="G82" s="81">
        <f t="shared" ref="G82" si="221">F82/E82</f>
        <v>5.3212142390053809E-3</v>
      </c>
      <c r="H82" s="21"/>
      <c r="I82" s="21"/>
      <c r="J82" s="21"/>
      <c r="P82" s="21">
        <v>6</v>
      </c>
      <c r="Q82" s="21" t="s">
        <v>2</v>
      </c>
      <c r="R82" s="21" t="s">
        <v>24</v>
      </c>
      <c r="S82" s="18">
        <v>20.448127716194399</v>
      </c>
      <c r="T82" s="80">
        <f t="shared" ref="T82" si="222">AVERAGE(S82:S84)</f>
        <v>20.571554289291701</v>
      </c>
      <c r="U82" s="81">
        <f t="shared" ref="U82" si="223">STDEV(S82:S84)</f>
        <v>0.10930135722377343</v>
      </c>
      <c r="V82" s="81">
        <f t="shared" ref="V82" si="224">U82/T82</f>
        <v>5.3132279499497554E-3</v>
      </c>
      <c r="W82" s="21"/>
      <c r="X82" s="21"/>
      <c r="Y82" s="21"/>
      <c r="AE82" s="21">
        <v>6</v>
      </c>
      <c r="AF82" s="21" t="s">
        <v>2</v>
      </c>
      <c r="AG82" s="21" t="s">
        <v>24</v>
      </c>
      <c r="AH82" s="18">
        <v>21.540205572874001</v>
      </c>
      <c r="AI82" s="80">
        <f t="shared" ref="AI82" si="225">AVERAGE(AH82:AH84)</f>
        <v>21.557061882780602</v>
      </c>
      <c r="AJ82" s="81">
        <f t="shared" ref="AJ82" si="226">STDEV(AH82:AH84)</f>
        <v>4.4287329150996382E-2</v>
      </c>
      <c r="AK82" s="81">
        <f t="shared" ref="AK82" si="227">AJ82/AI82</f>
        <v>2.0544232508035946E-3</v>
      </c>
      <c r="AL82" s="21"/>
      <c r="AM82" s="21"/>
      <c r="AN82" s="21"/>
    </row>
    <row r="83" spans="1:40">
      <c r="A83" s="21">
        <v>6</v>
      </c>
      <c r="B83" s="21" t="s">
        <v>2</v>
      </c>
      <c r="C83" s="21" t="s">
        <v>24</v>
      </c>
      <c r="D83" s="18">
        <v>20.3564128725878</v>
      </c>
      <c r="E83" s="80"/>
      <c r="F83" s="81"/>
      <c r="G83" s="81"/>
      <c r="H83" s="21"/>
      <c r="I83" s="21"/>
      <c r="J83" s="21"/>
      <c r="P83" s="21">
        <v>6</v>
      </c>
      <c r="Q83" s="21" t="s">
        <v>2</v>
      </c>
      <c r="R83" s="21" t="s">
        <v>24</v>
      </c>
      <c r="S83" s="18">
        <v>20.656097325752501</v>
      </c>
      <c r="T83" s="80"/>
      <c r="U83" s="81"/>
      <c r="V83" s="81"/>
      <c r="W83" s="21"/>
      <c r="X83" s="21"/>
      <c r="Y83" s="21"/>
      <c r="AE83" s="21">
        <v>6</v>
      </c>
      <c r="AF83" s="21" t="s">
        <v>2</v>
      </c>
      <c r="AG83" s="21" t="s">
        <v>24</v>
      </c>
      <c r="AH83" s="18">
        <v>21.607302310281302</v>
      </c>
      <c r="AI83" s="80"/>
      <c r="AJ83" s="81"/>
      <c r="AK83" s="81"/>
      <c r="AL83" s="21"/>
      <c r="AM83" s="21"/>
      <c r="AN83" s="21"/>
    </row>
    <row r="84" spans="1:40">
      <c r="A84" s="21">
        <v>6</v>
      </c>
      <c r="B84" s="21" t="s">
        <v>2</v>
      </c>
      <c r="C84" s="21" t="s">
        <v>24</v>
      </c>
      <c r="D84" s="18">
        <v>20.259997125755</v>
      </c>
      <c r="E84" s="80"/>
      <c r="F84" s="81"/>
      <c r="G84" s="81"/>
      <c r="H84" s="21"/>
      <c r="I84" s="21"/>
      <c r="J84" s="21"/>
      <c r="P84" s="21">
        <v>6</v>
      </c>
      <c r="Q84" s="21" t="s">
        <v>2</v>
      </c>
      <c r="R84" s="21" t="s">
        <v>24</v>
      </c>
      <c r="S84" s="18">
        <v>20.610437825928202</v>
      </c>
      <c r="T84" s="80"/>
      <c r="U84" s="81"/>
      <c r="V84" s="81"/>
      <c r="W84" s="21"/>
      <c r="X84" s="21"/>
      <c r="Y84" s="21"/>
      <c r="AE84" s="21">
        <v>6</v>
      </c>
      <c r="AF84" s="21" t="s">
        <v>2</v>
      </c>
      <c r="AG84" s="21" t="s">
        <v>24</v>
      </c>
      <c r="AH84" s="18">
        <v>21.523677765186498</v>
      </c>
      <c r="AI84" s="80"/>
      <c r="AJ84" s="81"/>
      <c r="AK84" s="81"/>
      <c r="AL84" s="21"/>
      <c r="AM84" s="21"/>
      <c r="AN84" s="21"/>
    </row>
    <row r="85" spans="1:40">
      <c r="A85" s="21">
        <v>6</v>
      </c>
      <c r="B85" s="21" t="s">
        <v>23</v>
      </c>
      <c r="C85" s="21" t="s">
        <v>34</v>
      </c>
      <c r="D85" s="18">
        <v>17.239453178388398</v>
      </c>
      <c r="E85" s="80">
        <f t="shared" ref="E85" si="228">AVERAGE(D85:D87)</f>
        <v>17.178862909096001</v>
      </c>
      <c r="F85" s="81">
        <f t="shared" ref="F85" si="229">STDEV(D85:D87)</f>
        <v>0.12647376393546558</v>
      </c>
      <c r="G85" s="81">
        <f t="shared" ref="G85" si="230">F85/E85</f>
        <v>7.3621731895013405E-3</v>
      </c>
      <c r="H85" s="21"/>
      <c r="I85" s="21"/>
      <c r="J85" s="21"/>
      <c r="P85" s="21">
        <v>6</v>
      </c>
      <c r="Q85" s="21" t="s">
        <v>23</v>
      </c>
      <c r="R85" s="21" t="s">
        <v>34</v>
      </c>
      <c r="S85" s="18">
        <v>19.0050920399629</v>
      </c>
      <c r="T85" s="80">
        <f t="shared" ref="T85" si="231">AVERAGE(S85:S87)</f>
        <v>18.997270986041833</v>
      </c>
      <c r="U85" s="81">
        <f t="shared" ref="U85" si="232">STDEV(S85:S87)</f>
        <v>4.9656995821281795E-2</v>
      </c>
      <c r="V85" s="81">
        <f t="shared" ref="V85" si="233">U85/T85</f>
        <v>2.6139015365821265E-3</v>
      </c>
      <c r="W85" s="21"/>
      <c r="X85" s="21"/>
      <c r="Y85" s="21"/>
      <c r="AE85" s="21">
        <v>6</v>
      </c>
      <c r="AF85" s="21" t="s">
        <v>23</v>
      </c>
      <c r="AG85" s="21" t="s">
        <v>34</v>
      </c>
      <c r="AH85" s="18">
        <v>19.603935307480899</v>
      </c>
      <c r="AI85" s="80">
        <f t="shared" ref="AI85" si="234">AVERAGE(AH85:AH87)</f>
        <v>19.403164977977468</v>
      </c>
      <c r="AJ85" s="81">
        <f t="shared" ref="AJ85" si="235">STDEV(AH85:AH87)</f>
        <v>0.21771621812135286</v>
      </c>
      <c r="AK85" s="81">
        <f t="shared" ref="AK85" si="236">AJ85/AI85</f>
        <v>1.1220654896686189E-2</v>
      </c>
      <c r="AL85" s="21"/>
      <c r="AM85" s="21"/>
      <c r="AN85" s="21"/>
    </row>
    <row r="86" spans="1:40">
      <c r="A86" s="21">
        <v>6</v>
      </c>
      <c r="B86" s="21" t="s">
        <v>23</v>
      </c>
      <c r="C86" s="21" t="s">
        <v>34</v>
      </c>
      <c r="D86" s="18">
        <v>17.033492897025099</v>
      </c>
      <c r="E86" s="80"/>
      <c r="F86" s="81"/>
      <c r="G86" s="81"/>
      <c r="H86" s="21"/>
      <c r="I86" s="21"/>
      <c r="J86" s="21"/>
      <c r="P86" s="21">
        <v>6</v>
      </c>
      <c r="Q86" s="21" t="s">
        <v>23</v>
      </c>
      <c r="R86" s="21" t="s">
        <v>34</v>
      </c>
      <c r="S86" s="18">
        <v>18.9441675676165</v>
      </c>
      <c r="T86" s="80"/>
      <c r="U86" s="81"/>
      <c r="V86" s="81"/>
      <c r="W86" s="21"/>
      <c r="X86" s="21"/>
      <c r="Y86" s="21"/>
      <c r="AE86" s="21">
        <v>6</v>
      </c>
      <c r="AF86" s="21" t="s">
        <v>23</v>
      </c>
      <c r="AG86" s="21" t="s">
        <v>34</v>
      </c>
      <c r="AH86" s="18">
        <v>19.171750016132201</v>
      </c>
      <c r="AI86" s="80"/>
      <c r="AJ86" s="81"/>
      <c r="AK86" s="81"/>
      <c r="AL86" s="21"/>
      <c r="AM86" s="21"/>
      <c r="AN86" s="21"/>
    </row>
    <row r="87" spans="1:40">
      <c r="A87" s="21">
        <v>6</v>
      </c>
      <c r="B87" s="21" t="s">
        <v>23</v>
      </c>
      <c r="C87" s="21" t="s">
        <v>34</v>
      </c>
      <c r="D87" s="18">
        <v>17.263642651874498</v>
      </c>
      <c r="E87" s="80"/>
      <c r="F87" s="81"/>
      <c r="G87" s="81"/>
      <c r="H87" s="21"/>
      <c r="I87" s="21"/>
      <c r="J87" s="21"/>
      <c r="P87" s="21">
        <v>6</v>
      </c>
      <c r="Q87" s="21" t="s">
        <v>23</v>
      </c>
      <c r="R87" s="21" t="s">
        <v>34</v>
      </c>
      <c r="S87" s="18">
        <v>19.0425533505461</v>
      </c>
      <c r="T87" s="80"/>
      <c r="U87" s="81"/>
      <c r="V87" s="81"/>
      <c r="W87" s="21"/>
      <c r="X87" s="21"/>
      <c r="Y87" s="21"/>
      <c r="AE87" s="21">
        <v>6</v>
      </c>
      <c r="AF87" s="21" t="s">
        <v>23</v>
      </c>
      <c r="AG87" s="21" t="s">
        <v>34</v>
      </c>
      <c r="AH87" s="18">
        <v>19.433809610319301</v>
      </c>
      <c r="AI87" s="80"/>
      <c r="AJ87" s="81"/>
      <c r="AK87" s="81"/>
      <c r="AL87" s="21"/>
      <c r="AM87" s="21"/>
      <c r="AN87" s="21"/>
    </row>
    <row r="88" spans="1:40">
      <c r="A88" s="21">
        <v>6</v>
      </c>
      <c r="B88" s="21" t="s">
        <v>1</v>
      </c>
      <c r="C88" s="21" t="s">
        <v>34</v>
      </c>
      <c r="D88" s="18">
        <v>21.362626446438799</v>
      </c>
      <c r="E88" s="80">
        <f t="shared" ref="E88" si="237">AVERAGE(D88:D90)</f>
        <v>21.560880217640769</v>
      </c>
      <c r="F88" s="81">
        <f t="shared" ref="F88" si="238">STDEV(D88:D90)</f>
        <v>0.20065484659115065</v>
      </c>
      <c r="G88" s="81">
        <f t="shared" ref="G88" si="239">F88/E88</f>
        <v>9.3064311181033348E-3</v>
      </c>
      <c r="H88" s="21"/>
      <c r="I88" s="21"/>
      <c r="J88" s="21"/>
      <c r="P88" s="21">
        <v>6</v>
      </c>
      <c r="Q88" s="21" t="s">
        <v>1</v>
      </c>
      <c r="R88" s="21" t="s">
        <v>34</v>
      </c>
      <c r="S88" s="18">
        <v>22.176971940959302</v>
      </c>
      <c r="T88" s="80">
        <f t="shared" ref="T88" si="240">AVERAGE(S88:S90)</f>
        <v>22.26474523675537</v>
      </c>
      <c r="U88" s="81">
        <f t="shared" ref="U88" si="241">STDEV(S88:S90)</f>
        <v>8.3861744946633773E-2</v>
      </c>
      <c r="V88" s="81">
        <f t="shared" ref="V88" si="242">U88/T88</f>
        <v>3.7665710545922645E-3</v>
      </c>
      <c r="W88" s="21"/>
      <c r="X88" s="21"/>
      <c r="Y88" s="21"/>
      <c r="AE88" s="21">
        <v>6</v>
      </c>
      <c r="AF88" s="21" t="s">
        <v>1</v>
      </c>
      <c r="AG88" s="21" t="s">
        <v>34</v>
      </c>
      <c r="AH88" s="18">
        <v>22.775651283149699</v>
      </c>
      <c r="AI88" s="80">
        <f t="shared" ref="AI88" si="243">AVERAGE(AH88:AH90)</f>
        <v>22.897044151645463</v>
      </c>
      <c r="AJ88" s="81">
        <f t="shared" ref="AJ88" si="244">STDEV(AH88:AH90)</f>
        <v>0.10764799281959357</v>
      </c>
      <c r="AK88" s="81">
        <f t="shared" ref="AK88" si="245">AJ88/AI88</f>
        <v>4.7013925512240234E-3</v>
      </c>
      <c r="AL88" s="21"/>
      <c r="AM88" s="21"/>
      <c r="AN88" s="21"/>
    </row>
    <row r="89" spans="1:40">
      <c r="A89" s="21">
        <v>6</v>
      </c>
      <c r="B89" s="21" t="s">
        <v>1</v>
      </c>
      <c r="C89" s="21" t="s">
        <v>34</v>
      </c>
      <c r="D89" s="18">
        <v>21.556161308364601</v>
      </c>
      <c r="E89" s="80"/>
      <c r="F89" s="81"/>
      <c r="G89" s="81"/>
      <c r="H89" s="21"/>
      <c r="I89" s="21"/>
      <c r="J89" s="21"/>
      <c r="P89" s="21">
        <v>6</v>
      </c>
      <c r="Q89" s="21" t="s">
        <v>1</v>
      </c>
      <c r="R89" s="21" t="s">
        <v>34</v>
      </c>
      <c r="S89" s="18">
        <v>22.3440533283608</v>
      </c>
      <c r="T89" s="80"/>
      <c r="U89" s="81"/>
      <c r="V89" s="81"/>
      <c r="W89" s="21"/>
      <c r="X89" s="21"/>
      <c r="Y89" s="21"/>
      <c r="AE89" s="21">
        <v>6</v>
      </c>
      <c r="AF89" s="21" t="s">
        <v>1</v>
      </c>
      <c r="AG89" s="21" t="s">
        <v>34</v>
      </c>
      <c r="AH89" s="18">
        <v>22.934590662203099</v>
      </c>
      <c r="AI89" s="80"/>
      <c r="AJ89" s="81"/>
      <c r="AK89" s="81"/>
      <c r="AL89" s="21"/>
      <c r="AM89" s="21"/>
      <c r="AN89" s="21"/>
    </row>
    <row r="90" spans="1:40">
      <c r="A90" s="21">
        <v>6</v>
      </c>
      <c r="B90" s="21" t="s">
        <v>1</v>
      </c>
      <c r="C90" s="21" t="s">
        <v>34</v>
      </c>
      <c r="D90" s="18">
        <v>21.763852898118898</v>
      </c>
      <c r="E90" s="80"/>
      <c r="F90" s="81"/>
      <c r="G90" s="81"/>
      <c r="H90" s="21"/>
      <c r="I90" s="21"/>
      <c r="J90" s="21"/>
      <c r="P90" s="21">
        <v>6</v>
      </c>
      <c r="Q90" s="21" t="s">
        <v>1</v>
      </c>
      <c r="R90" s="21" t="s">
        <v>34</v>
      </c>
      <c r="S90" s="18">
        <v>22.273210440945999</v>
      </c>
      <c r="T90" s="80"/>
      <c r="U90" s="81"/>
      <c r="V90" s="81"/>
      <c r="W90" s="21"/>
      <c r="X90" s="21"/>
      <c r="Y90" s="21"/>
      <c r="AE90" s="21">
        <v>6</v>
      </c>
      <c r="AF90" s="21" t="s">
        <v>1</v>
      </c>
      <c r="AG90" s="21" t="s">
        <v>34</v>
      </c>
      <c r="AH90" s="18">
        <v>22.980890509583599</v>
      </c>
      <c r="AI90" s="80"/>
      <c r="AJ90" s="81"/>
      <c r="AK90" s="81"/>
      <c r="AL90" s="21"/>
      <c r="AM90" s="21"/>
      <c r="AN90" s="21"/>
    </row>
    <row r="91" spans="1:40">
      <c r="A91" s="21">
        <v>6</v>
      </c>
      <c r="B91" s="21" t="s">
        <v>2</v>
      </c>
      <c r="C91" s="21" t="s">
        <v>34</v>
      </c>
      <c r="D91" s="18">
        <v>21.1208533601935</v>
      </c>
      <c r="E91" s="80">
        <f>AVERAGE(D91:D93)</f>
        <v>21.201909386274334</v>
      </c>
      <c r="F91" s="81">
        <f t="shared" ref="F91" si="246">STDEV(D91:D93)</f>
        <v>8.2330341850076899E-2</v>
      </c>
      <c r="G91" s="81">
        <f t="shared" ref="G91" si="247">F91/E91</f>
        <v>3.8831569529948003E-3</v>
      </c>
      <c r="H91" s="21"/>
      <c r="I91" s="21"/>
      <c r="J91" s="21"/>
      <c r="P91" s="21">
        <v>6</v>
      </c>
      <c r="Q91" s="21" t="s">
        <v>2</v>
      </c>
      <c r="R91" s="21" t="s">
        <v>34</v>
      </c>
      <c r="S91" s="18">
        <v>21.701038572687001</v>
      </c>
      <c r="T91" s="80">
        <f>AVERAGE(S91:S93)</f>
        <v>22.002556302173431</v>
      </c>
      <c r="U91" s="81">
        <f t="shared" ref="U91" si="248">STDEV(S91:S93)</f>
        <v>0.26489694320877644</v>
      </c>
      <c r="V91" s="81">
        <f t="shared" ref="V91" si="249">U91/T91</f>
        <v>1.203937122445221E-2</v>
      </c>
      <c r="W91" s="21"/>
      <c r="X91" s="21"/>
      <c r="Y91" s="21"/>
      <c r="AE91" s="21">
        <v>6</v>
      </c>
      <c r="AF91" s="21" t="s">
        <v>2</v>
      </c>
      <c r="AG91" s="21" t="s">
        <v>34</v>
      </c>
      <c r="AH91" s="18">
        <v>22.297958523536899</v>
      </c>
      <c r="AI91" s="80">
        <f>AVERAGE(AH91:AH93)</f>
        <v>22.496020176933001</v>
      </c>
      <c r="AJ91" s="81">
        <f t="shared" ref="AJ91" si="250">STDEV(AH91:AH93)</f>
        <v>0.18603191894936952</v>
      </c>
      <c r="AK91" s="81">
        <f t="shared" ref="AK91" si="251">AJ91/AI91</f>
        <v>8.2695480127690842E-3</v>
      </c>
      <c r="AL91" s="21"/>
      <c r="AM91" s="21"/>
      <c r="AN91" s="21"/>
    </row>
    <row r="92" spans="1:40">
      <c r="A92" s="21">
        <v>6</v>
      </c>
      <c r="B92" s="21" t="s">
        <v>2</v>
      </c>
      <c r="C92" s="21" t="s">
        <v>34</v>
      </c>
      <c r="D92" s="18">
        <v>21.285457460520401</v>
      </c>
      <c r="E92" s="80"/>
      <c r="F92" s="81"/>
      <c r="G92" s="81"/>
      <c r="H92" s="21"/>
      <c r="I92" s="21"/>
      <c r="J92" s="21"/>
      <c r="P92" s="21">
        <v>6</v>
      </c>
      <c r="Q92" s="21" t="s">
        <v>2</v>
      </c>
      <c r="R92" s="21" t="s">
        <v>34</v>
      </c>
      <c r="S92" s="18">
        <v>22.197876188284699</v>
      </c>
      <c r="T92" s="80"/>
      <c r="U92" s="81"/>
      <c r="V92" s="81"/>
      <c r="W92" s="21"/>
      <c r="X92" s="21"/>
      <c r="Y92" s="21"/>
      <c r="AE92" s="21">
        <v>6</v>
      </c>
      <c r="AF92" s="21" t="s">
        <v>2</v>
      </c>
      <c r="AG92" s="21" t="s">
        <v>34</v>
      </c>
      <c r="AH92" s="18">
        <v>22.523033221393</v>
      </c>
      <c r="AI92" s="80"/>
      <c r="AJ92" s="81"/>
      <c r="AK92" s="81"/>
      <c r="AL92" s="21"/>
      <c r="AM92" s="21"/>
      <c r="AN92" s="21"/>
    </row>
    <row r="93" spans="1:40">
      <c r="A93" s="21">
        <v>6</v>
      </c>
      <c r="B93" s="21" t="s">
        <v>2</v>
      </c>
      <c r="C93" s="21" t="s">
        <v>34</v>
      </c>
      <c r="D93" s="18">
        <v>21.1994173381091</v>
      </c>
      <c r="E93" s="80"/>
      <c r="F93" s="81"/>
      <c r="G93" s="81"/>
      <c r="H93" s="21"/>
      <c r="I93" s="21"/>
      <c r="J93" s="21"/>
      <c r="P93" s="21">
        <v>6</v>
      </c>
      <c r="Q93" s="21" t="s">
        <v>2</v>
      </c>
      <c r="R93" s="21" t="s">
        <v>34</v>
      </c>
      <c r="S93" s="18">
        <v>22.108754145548598</v>
      </c>
      <c r="T93" s="80"/>
      <c r="U93" s="81"/>
      <c r="V93" s="81"/>
      <c r="W93" s="21"/>
      <c r="X93" s="21"/>
      <c r="Y93" s="21"/>
      <c r="AE93" s="21">
        <v>6</v>
      </c>
      <c r="AF93" s="21" t="s">
        <v>2</v>
      </c>
      <c r="AG93" s="21" t="s">
        <v>34</v>
      </c>
      <c r="AH93" s="18">
        <v>22.667068785869098</v>
      </c>
      <c r="AI93" s="80"/>
      <c r="AJ93" s="81"/>
      <c r="AK93" s="81"/>
      <c r="AL93" s="21"/>
      <c r="AM93" s="21"/>
      <c r="AN93" s="21"/>
    </row>
  </sheetData>
  <mergeCells count="282">
    <mergeCell ref="AI88:AI90"/>
    <mergeCell ref="AJ88:AJ90"/>
    <mergeCell ref="AK88:AK90"/>
    <mergeCell ref="AI91:AI93"/>
    <mergeCell ref="AJ91:AJ93"/>
    <mergeCell ref="AK91:AK93"/>
    <mergeCell ref="AI82:AI84"/>
    <mergeCell ref="AJ82:AJ84"/>
    <mergeCell ref="AK82:AK84"/>
    <mergeCell ref="AI85:AI87"/>
    <mergeCell ref="AJ85:AJ87"/>
    <mergeCell ref="AK85:AK87"/>
    <mergeCell ref="AI76:AI78"/>
    <mergeCell ref="AJ76:AJ78"/>
    <mergeCell ref="AK76:AK78"/>
    <mergeCell ref="AI79:AI81"/>
    <mergeCell ref="AJ79:AJ81"/>
    <mergeCell ref="AK79:AK81"/>
    <mergeCell ref="AI70:AI72"/>
    <mergeCell ref="AJ70:AJ72"/>
    <mergeCell ref="AK70:AK72"/>
    <mergeCell ref="AI73:AI75"/>
    <mergeCell ref="AJ73:AJ75"/>
    <mergeCell ref="AK73:AK75"/>
    <mergeCell ref="AI64:AI66"/>
    <mergeCell ref="AJ64:AJ66"/>
    <mergeCell ref="AK64:AK66"/>
    <mergeCell ref="AI67:AI69"/>
    <mergeCell ref="AJ67:AJ69"/>
    <mergeCell ref="AK67:AK69"/>
    <mergeCell ref="AI58:AI60"/>
    <mergeCell ref="AJ58:AJ60"/>
    <mergeCell ref="AK58:AK60"/>
    <mergeCell ref="AI61:AI63"/>
    <mergeCell ref="AJ61:AJ63"/>
    <mergeCell ref="AK61:AK63"/>
    <mergeCell ref="AI52:AI54"/>
    <mergeCell ref="AJ52:AJ54"/>
    <mergeCell ref="AK52:AK54"/>
    <mergeCell ref="AI55:AI57"/>
    <mergeCell ref="AJ55:AJ57"/>
    <mergeCell ref="AK55:AK57"/>
    <mergeCell ref="AI46:AI48"/>
    <mergeCell ref="AJ46:AJ48"/>
    <mergeCell ref="AK46:AK48"/>
    <mergeCell ref="AI49:AI51"/>
    <mergeCell ref="AJ49:AJ51"/>
    <mergeCell ref="AK49:AK51"/>
    <mergeCell ref="AI40:AI42"/>
    <mergeCell ref="AJ40:AJ42"/>
    <mergeCell ref="AK40:AK42"/>
    <mergeCell ref="AI43:AI45"/>
    <mergeCell ref="AJ43:AJ45"/>
    <mergeCell ref="AK43:AK45"/>
    <mergeCell ref="AI34:AI36"/>
    <mergeCell ref="AJ34:AJ36"/>
    <mergeCell ref="AK34:AK36"/>
    <mergeCell ref="AI37:AI39"/>
    <mergeCell ref="AJ37:AJ39"/>
    <mergeCell ref="AK37:AK39"/>
    <mergeCell ref="AI28:AI30"/>
    <mergeCell ref="AJ28:AJ30"/>
    <mergeCell ref="AK28:AK30"/>
    <mergeCell ref="AI31:AI33"/>
    <mergeCell ref="AJ31:AJ33"/>
    <mergeCell ref="AK31:AK33"/>
    <mergeCell ref="AM20:AN20"/>
    <mergeCell ref="AI22:AI24"/>
    <mergeCell ref="AJ22:AJ24"/>
    <mergeCell ref="AK22:AK24"/>
    <mergeCell ref="AI25:AI27"/>
    <mergeCell ref="AJ25:AJ27"/>
    <mergeCell ref="AK25:AK27"/>
    <mergeCell ref="AI16:AI18"/>
    <mergeCell ref="AJ16:AJ18"/>
    <mergeCell ref="AK16:AK18"/>
    <mergeCell ref="AI19:AI21"/>
    <mergeCell ref="AJ19:AJ21"/>
    <mergeCell ref="AK19:AK21"/>
    <mergeCell ref="AI10:AI12"/>
    <mergeCell ref="AJ10:AJ12"/>
    <mergeCell ref="AK10:AK12"/>
    <mergeCell ref="AI13:AI15"/>
    <mergeCell ref="AJ13:AJ15"/>
    <mergeCell ref="AK13:AK15"/>
    <mergeCell ref="AM3:AN3"/>
    <mergeCell ref="AI4:AI6"/>
    <mergeCell ref="AJ4:AJ6"/>
    <mergeCell ref="AK4:AK6"/>
    <mergeCell ref="AP5:AQ5"/>
    <mergeCell ref="AI7:AI9"/>
    <mergeCell ref="AJ7:AJ9"/>
    <mergeCell ref="AK7:AK9"/>
    <mergeCell ref="AM8:AN8"/>
    <mergeCell ref="U82:U84"/>
    <mergeCell ref="V82:V84"/>
    <mergeCell ref="T85:T87"/>
    <mergeCell ref="U85:U87"/>
    <mergeCell ref="V85:V87"/>
    <mergeCell ref="T88:T90"/>
    <mergeCell ref="U88:U90"/>
    <mergeCell ref="V88:V90"/>
    <mergeCell ref="U70:U72"/>
    <mergeCell ref="V70:V72"/>
    <mergeCell ref="T73:T75"/>
    <mergeCell ref="U73:U75"/>
    <mergeCell ref="V73:V75"/>
    <mergeCell ref="T76:T78"/>
    <mergeCell ref="U76:U78"/>
    <mergeCell ref="V76:V78"/>
    <mergeCell ref="U58:U60"/>
    <mergeCell ref="V58:V60"/>
    <mergeCell ref="T61:T63"/>
    <mergeCell ref="U61:U63"/>
    <mergeCell ref="V61:V63"/>
    <mergeCell ref="T64:T66"/>
    <mergeCell ref="U64:U66"/>
    <mergeCell ref="V64:V66"/>
    <mergeCell ref="U46:U48"/>
    <mergeCell ref="V46:V48"/>
    <mergeCell ref="T49:T51"/>
    <mergeCell ref="U49:U51"/>
    <mergeCell ref="V49:V51"/>
    <mergeCell ref="T52:T54"/>
    <mergeCell ref="U52:U54"/>
    <mergeCell ref="V52:V54"/>
    <mergeCell ref="U34:U36"/>
    <mergeCell ref="V34:V36"/>
    <mergeCell ref="T37:T39"/>
    <mergeCell ref="U37:U39"/>
    <mergeCell ref="V37:V39"/>
    <mergeCell ref="T40:T42"/>
    <mergeCell ref="U40:U42"/>
    <mergeCell ref="V40:V42"/>
    <mergeCell ref="X20:Y20"/>
    <mergeCell ref="T22:T24"/>
    <mergeCell ref="U22:U24"/>
    <mergeCell ref="V22:V24"/>
    <mergeCell ref="T25:T27"/>
    <mergeCell ref="U25:U27"/>
    <mergeCell ref="V25:V27"/>
    <mergeCell ref="T31:T33"/>
    <mergeCell ref="U31:U33"/>
    <mergeCell ref="V31:V33"/>
    <mergeCell ref="T34:T36"/>
    <mergeCell ref="T28:T30"/>
    <mergeCell ref="U28:U30"/>
    <mergeCell ref="V28:V30"/>
    <mergeCell ref="T19:T21"/>
    <mergeCell ref="U19:U21"/>
    <mergeCell ref="V10:V12"/>
    <mergeCell ref="T13:T15"/>
    <mergeCell ref="U13:U15"/>
    <mergeCell ref="V13:V15"/>
    <mergeCell ref="T16:T18"/>
    <mergeCell ref="U16:U18"/>
    <mergeCell ref="V16:V18"/>
    <mergeCell ref="U4:U6"/>
    <mergeCell ref="V4:V6"/>
    <mergeCell ref="AA5:AB5"/>
    <mergeCell ref="T7:T9"/>
    <mergeCell ref="U7:U9"/>
    <mergeCell ref="V7:V9"/>
    <mergeCell ref="X8:Y8"/>
    <mergeCell ref="T91:T93"/>
    <mergeCell ref="U91:U93"/>
    <mergeCell ref="V91:V93"/>
    <mergeCell ref="T79:T81"/>
    <mergeCell ref="U79:U81"/>
    <mergeCell ref="V79:V81"/>
    <mergeCell ref="T82:T84"/>
    <mergeCell ref="T67:T69"/>
    <mergeCell ref="U67:U69"/>
    <mergeCell ref="V67:V69"/>
    <mergeCell ref="T70:T72"/>
    <mergeCell ref="T55:T57"/>
    <mergeCell ref="U55:U57"/>
    <mergeCell ref="V55:V57"/>
    <mergeCell ref="T58:T60"/>
    <mergeCell ref="T43:T45"/>
    <mergeCell ref="U43:U45"/>
    <mergeCell ref="V43:V45"/>
    <mergeCell ref="T46:T48"/>
    <mergeCell ref="V19:V21"/>
    <mergeCell ref="T10:T12"/>
    <mergeCell ref="U10:U12"/>
    <mergeCell ref="X3:Y3"/>
    <mergeCell ref="T4:T6"/>
    <mergeCell ref="F88:F90"/>
    <mergeCell ref="G88:G90"/>
    <mergeCell ref="E91:E93"/>
    <mergeCell ref="F91:F93"/>
    <mergeCell ref="G91:G93"/>
    <mergeCell ref="F76:F78"/>
    <mergeCell ref="G76:G78"/>
    <mergeCell ref="E79:E81"/>
    <mergeCell ref="F79:F81"/>
    <mergeCell ref="G79:G81"/>
    <mergeCell ref="E82:E84"/>
    <mergeCell ref="F82:F84"/>
    <mergeCell ref="G82:G84"/>
    <mergeCell ref="F64:F66"/>
    <mergeCell ref="G64:G66"/>
    <mergeCell ref="E67:E69"/>
    <mergeCell ref="F67:F69"/>
    <mergeCell ref="G67:G69"/>
    <mergeCell ref="E70:E72"/>
    <mergeCell ref="F70:F72"/>
    <mergeCell ref="G70:G72"/>
    <mergeCell ref="F52:F54"/>
    <mergeCell ref="G52:G54"/>
    <mergeCell ref="E55:E57"/>
    <mergeCell ref="F55:F57"/>
    <mergeCell ref="G55:G57"/>
    <mergeCell ref="E58:E60"/>
    <mergeCell ref="F58:F60"/>
    <mergeCell ref="G58:G60"/>
    <mergeCell ref="F40:F42"/>
    <mergeCell ref="G40:G42"/>
    <mergeCell ref="E43:E45"/>
    <mergeCell ref="F43:F45"/>
    <mergeCell ref="G43:G45"/>
    <mergeCell ref="E46:E48"/>
    <mergeCell ref="F46:F48"/>
    <mergeCell ref="G46:G48"/>
    <mergeCell ref="F28:F30"/>
    <mergeCell ref="G28:G30"/>
    <mergeCell ref="E31:E33"/>
    <mergeCell ref="F31:F33"/>
    <mergeCell ref="G31:G33"/>
    <mergeCell ref="E34:E36"/>
    <mergeCell ref="F34:F36"/>
    <mergeCell ref="G34:G36"/>
    <mergeCell ref="E40:E42"/>
    <mergeCell ref="L5:M5"/>
    <mergeCell ref="E7:E9"/>
    <mergeCell ref="F7:F9"/>
    <mergeCell ref="G7:G9"/>
    <mergeCell ref="I8:J8"/>
    <mergeCell ref="E85:E87"/>
    <mergeCell ref="F85:F87"/>
    <mergeCell ref="G85:G87"/>
    <mergeCell ref="E88:E90"/>
    <mergeCell ref="E73:E75"/>
    <mergeCell ref="F73:F75"/>
    <mergeCell ref="G73:G75"/>
    <mergeCell ref="E76:E78"/>
    <mergeCell ref="E61:E63"/>
    <mergeCell ref="F61:F63"/>
    <mergeCell ref="G61:G63"/>
    <mergeCell ref="E64:E66"/>
    <mergeCell ref="E49:E51"/>
    <mergeCell ref="F49:F51"/>
    <mergeCell ref="G49:G51"/>
    <mergeCell ref="E52:E54"/>
    <mergeCell ref="E37:E39"/>
    <mergeCell ref="F37:F39"/>
    <mergeCell ref="G37:G39"/>
    <mergeCell ref="I3:J3"/>
    <mergeCell ref="E25:E27"/>
    <mergeCell ref="F25:F27"/>
    <mergeCell ref="G25:G27"/>
    <mergeCell ref="E28:E30"/>
    <mergeCell ref="E16:E18"/>
    <mergeCell ref="F16:F18"/>
    <mergeCell ref="G16:G18"/>
    <mergeCell ref="E13:E15"/>
    <mergeCell ref="F13:F15"/>
    <mergeCell ref="G13:G15"/>
    <mergeCell ref="E19:E21"/>
    <mergeCell ref="F19:F21"/>
    <mergeCell ref="G19:G21"/>
    <mergeCell ref="I20:J20"/>
    <mergeCell ref="E22:E24"/>
    <mergeCell ref="F22:F24"/>
    <mergeCell ref="G22:G24"/>
    <mergeCell ref="E4:E6"/>
    <mergeCell ref="F4:F6"/>
    <mergeCell ref="G4:G6"/>
    <mergeCell ref="E10:E12"/>
    <mergeCell ref="F10:F12"/>
    <mergeCell ref="G10:G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151E5-017E-F648-BE58-2CAF3224878D}">
  <dimension ref="A1:AT78"/>
  <sheetViews>
    <sheetView zoomScale="70" zoomScaleNormal="70" workbookViewId="0">
      <selection activeCell="J29" sqref="J29"/>
    </sheetView>
  </sheetViews>
  <sheetFormatPr baseColWidth="10" defaultRowHeight="16"/>
  <cols>
    <col min="9" max="9" width="12.83203125" customWidth="1"/>
    <col min="10" max="10" width="14.1640625" customWidth="1"/>
    <col min="21" max="21" width="13" customWidth="1"/>
    <col min="22" max="22" width="15" customWidth="1"/>
    <col min="33" max="33" width="13.33203125" customWidth="1"/>
    <col min="34" max="34" width="14.5" customWidth="1"/>
    <col min="45" max="46" width="13.83203125" customWidth="1"/>
  </cols>
  <sheetData>
    <row r="1" spans="1:46" s="17" customFormat="1">
      <c r="A1" s="17" t="s">
        <v>41</v>
      </c>
      <c r="M1" s="17" t="s">
        <v>43</v>
      </c>
      <c r="Y1" s="17" t="s">
        <v>36</v>
      </c>
      <c r="AK1" s="17" t="s">
        <v>37</v>
      </c>
    </row>
    <row r="3" spans="1:46">
      <c r="A3" s="17" t="s">
        <v>9</v>
      </c>
      <c r="B3" s="17" t="s">
        <v>16</v>
      </c>
      <c r="C3" s="17" t="s">
        <v>17</v>
      </c>
      <c r="D3" s="17" t="s">
        <v>18</v>
      </c>
      <c r="E3" s="17" t="s">
        <v>19</v>
      </c>
      <c r="F3" s="17" t="s">
        <v>20</v>
      </c>
      <c r="G3" s="17" t="s">
        <v>21</v>
      </c>
      <c r="I3" s="76" t="s">
        <v>22</v>
      </c>
      <c r="J3" s="77"/>
      <c r="M3" s="17" t="s">
        <v>9</v>
      </c>
      <c r="N3" s="17" t="s">
        <v>16</v>
      </c>
      <c r="O3" s="17" t="s">
        <v>17</v>
      </c>
      <c r="P3" s="17" t="s">
        <v>18</v>
      </c>
      <c r="Q3" s="17" t="s">
        <v>19</v>
      </c>
      <c r="R3" s="17" t="s">
        <v>20</v>
      </c>
      <c r="S3" s="17" t="s">
        <v>21</v>
      </c>
      <c r="U3" s="76" t="s">
        <v>22</v>
      </c>
      <c r="V3" s="77"/>
      <c r="Y3" s="17" t="s">
        <v>9</v>
      </c>
      <c r="Z3" s="17" t="s">
        <v>16</v>
      </c>
      <c r="AA3" s="17" t="s">
        <v>17</v>
      </c>
      <c r="AB3" s="17" t="s">
        <v>18</v>
      </c>
      <c r="AC3" s="17" t="s">
        <v>19</v>
      </c>
      <c r="AD3" s="17" t="s">
        <v>20</v>
      </c>
      <c r="AE3" s="17" t="s">
        <v>21</v>
      </c>
      <c r="AG3" s="76" t="s">
        <v>22</v>
      </c>
      <c r="AH3" s="77"/>
      <c r="AK3" s="17" t="s">
        <v>9</v>
      </c>
      <c r="AL3" s="17" t="s">
        <v>16</v>
      </c>
      <c r="AM3" s="17" t="s">
        <v>17</v>
      </c>
      <c r="AN3" s="17" t="s">
        <v>18</v>
      </c>
      <c r="AO3" s="17" t="s">
        <v>19</v>
      </c>
      <c r="AP3" s="17" t="s">
        <v>20</v>
      </c>
      <c r="AQ3" s="17" t="s">
        <v>21</v>
      </c>
      <c r="AS3" s="76" t="s">
        <v>22</v>
      </c>
      <c r="AT3" s="77"/>
    </row>
    <row r="4" spans="1:46">
      <c r="A4">
        <v>0</v>
      </c>
      <c r="B4" t="s">
        <v>30</v>
      </c>
      <c r="C4" t="s">
        <v>24</v>
      </c>
      <c r="D4" s="18">
        <v>21.0306160448227</v>
      </c>
      <c r="E4" s="70">
        <f>AVERAGE(D5:D6)</f>
        <v>22.296882917685799</v>
      </c>
      <c r="F4" s="71">
        <f>STDEV(D5:D6)</f>
        <v>2.1199251414401767</v>
      </c>
      <c r="G4" s="71">
        <f>F4/E4</f>
        <v>9.5077197528747867E-2</v>
      </c>
      <c r="I4" s="22" t="s">
        <v>30</v>
      </c>
      <c r="J4" s="24">
        <v>2.0099999999999998</v>
      </c>
      <c r="M4">
        <v>0</v>
      </c>
      <c r="N4" t="s">
        <v>30</v>
      </c>
      <c r="O4" t="s">
        <v>24</v>
      </c>
      <c r="P4" s="18">
        <v>21.171018885369602</v>
      </c>
      <c r="Q4" s="70">
        <f>AVERAGE(P5:P6)</f>
        <v>20.9965441997381</v>
      </c>
      <c r="R4" s="71">
        <f>STDEV(P5:P6)</f>
        <v>1.9571977427202381E-3</v>
      </c>
      <c r="S4" s="71">
        <f>R4/Q4</f>
        <v>9.321523218781171E-5</v>
      </c>
      <c r="U4" s="22" t="s">
        <v>30</v>
      </c>
      <c r="V4" s="24">
        <v>2.0099999999999998</v>
      </c>
      <c r="Y4">
        <v>0</v>
      </c>
      <c r="Z4" t="s">
        <v>30</v>
      </c>
      <c r="AA4" t="s">
        <v>24</v>
      </c>
      <c r="AB4" s="18">
        <v>21.7314437978158</v>
      </c>
      <c r="AC4" s="70">
        <f>AVERAGE(AB5:AB6)</f>
        <v>21.71401969651275</v>
      </c>
      <c r="AD4" s="71">
        <f>STDEV(AB5:AB6)</f>
        <v>1.3625112608992551E-2</v>
      </c>
      <c r="AE4" s="71">
        <f>AD4/AC4</f>
        <v>6.2747997834692627E-4</v>
      </c>
      <c r="AG4" s="22" t="s">
        <v>30</v>
      </c>
      <c r="AH4" s="24">
        <v>2.0099999999999998</v>
      </c>
      <c r="AK4">
        <v>0</v>
      </c>
      <c r="AL4" t="s">
        <v>30</v>
      </c>
      <c r="AM4" t="s">
        <v>24</v>
      </c>
      <c r="AN4" s="18">
        <v>22.047297066458199</v>
      </c>
      <c r="AO4" s="70">
        <f>AVERAGE(AN5:AN6)</f>
        <v>21.72567068627265</v>
      </c>
      <c r="AP4" s="71">
        <f>STDEV(AN5:AN6)</f>
        <v>8.1706113555583215E-2</v>
      </c>
      <c r="AQ4" s="71">
        <f>AP4/AO4</f>
        <v>3.7608097229978343E-3</v>
      </c>
      <c r="AS4" s="22" t="s">
        <v>30</v>
      </c>
      <c r="AT4" s="24">
        <v>2.0099999999999998</v>
      </c>
    </row>
    <row r="5" spans="1:46">
      <c r="A5">
        <v>0</v>
      </c>
      <c r="B5" t="s">
        <v>30</v>
      </c>
      <c r="C5" t="s">
        <v>24</v>
      </c>
      <c r="D5" s="18">
        <v>23.795896360806001</v>
      </c>
      <c r="E5" s="71"/>
      <c r="F5" s="71"/>
      <c r="G5" s="71"/>
      <c r="I5" s="22" t="s">
        <v>23</v>
      </c>
      <c r="J5" s="24">
        <v>1.98</v>
      </c>
      <c r="M5">
        <v>0</v>
      </c>
      <c r="N5" t="s">
        <v>30</v>
      </c>
      <c r="O5" t="s">
        <v>24</v>
      </c>
      <c r="P5" s="18">
        <v>20.995160251942099</v>
      </c>
      <c r="Q5" s="71"/>
      <c r="R5" s="71"/>
      <c r="S5" s="71"/>
      <c r="U5" s="22" t="s">
        <v>23</v>
      </c>
      <c r="V5" s="24">
        <v>1.98</v>
      </c>
      <c r="Y5">
        <v>0</v>
      </c>
      <c r="Z5" t="s">
        <v>30</v>
      </c>
      <c r="AA5" t="s">
        <v>24</v>
      </c>
      <c r="AB5" s="18">
        <v>21.704385286992501</v>
      </c>
      <c r="AC5" s="71"/>
      <c r="AD5" s="71"/>
      <c r="AE5" s="71"/>
      <c r="AG5" s="22" t="s">
        <v>23</v>
      </c>
      <c r="AH5" s="24">
        <v>1.98</v>
      </c>
      <c r="AK5">
        <v>0</v>
      </c>
      <c r="AL5" t="s">
        <v>30</v>
      </c>
      <c r="AM5" t="s">
        <v>24</v>
      </c>
      <c r="AN5" s="18">
        <v>21.667895739313099</v>
      </c>
      <c r="AO5" s="71"/>
      <c r="AP5" s="71"/>
      <c r="AQ5" s="71"/>
      <c r="AS5" s="22" t="s">
        <v>23</v>
      </c>
      <c r="AT5" s="24">
        <v>1.98</v>
      </c>
    </row>
    <row r="6" spans="1:46">
      <c r="A6">
        <v>0</v>
      </c>
      <c r="B6" t="s">
        <v>30</v>
      </c>
      <c r="C6" t="s">
        <v>24</v>
      </c>
      <c r="D6" s="18">
        <v>20.797869474565601</v>
      </c>
      <c r="E6" s="71"/>
      <c r="F6" s="71"/>
      <c r="G6" s="71"/>
      <c r="I6" s="26" t="s">
        <v>39</v>
      </c>
      <c r="J6" s="28">
        <v>1.96</v>
      </c>
      <c r="M6">
        <v>0</v>
      </c>
      <c r="N6" t="s">
        <v>30</v>
      </c>
      <c r="O6" t="s">
        <v>24</v>
      </c>
      <c r="P6" s="18">
        <v>20.9979281475341</v>
      </c>
      <c r="Q6" s="71"/>
      <c r="R6" s="71"/>
      <c r="S6" s="71"/>
      <c r="U6" s="26" t="s">
        <v>39</v>
      </c>
      <c r="V6" s="28">
        <v>1.96</v>
      </c>
      <c r="Y6">
        <v>0</v>
      </c>
      <c r="Z6" t="s">
        <v>30</v>
      </c>
      <c r="AA6" t="s">
        <v>24</v>
      </c>
      <c r="AB6" s="18">
        <v>21.723654106032999</v>
      </c>
      <c r="AC6" s="71"/>
      <c r="AD6" s="71"/>
      <c r="AE6" s="71"/>
      <c r="AG6" s="26" t="s">
        <v>39</v>
      </c>
      <c r="AH6" s="28">
        <v>1.96</v>
      </c>
      <c r="AK6">
        <v>0</v>
      </c>
      <c r="AL6" t="s">
        <v>30</v>
      </c>
      <c r="AM6" t="s">
        <v>24</v>
      </c>
      <c r="AN6" s="18">
        <v>21.783445633232201</v>
      </c>
      <c r="AO6" s="71"/>
      <c r="AP6" s="71"/>
      <c r="AQ6" s="71"/>
      <c r="AS6" s="26" t="s">
        <v>39</v>
      </c>
      <c r="AT6" s="28">
        <v>1.96</v>
      </c>
    </row>
    <row r="7" spans="1:46">
      <c r="A7">
        <v>0</v>
      </c>
      <c r="B7" t="s">
        <v>23</v>
      </c>
      <c r="C7" t="s">
        <v>24</v>
      </c>
      <c r="D7" s="18">
        <v>21.252727048996199</v>
      </c>
      <c r="E7" s="70">
        <f>AVERAGE(D7:D9)</f>
        <v>20.015360055112964</v>
      </c>
      <c r="F7" s="71">
        <f>STDEV(D8:D9)</f>
        <v>0.1562380332513098</v>
      </c>
      <c r="G7" s="71">
        <f t="shared" ref="G7" si="0">F7/E7</f>
        <v>7.8059067047059434E-3</v>
      </c>
      <c r="M7">
        <v>0</v>
      </c>
      <c r="N7" t="s">
        <v>23</v>
      </c>
      <c r="O7" t="s">
        <v>24</v>
      </c>
      <c r="P7" s="18">
        <v>19.2591619670299</v>
      </c>
      <c r="Q7" s="70">
        <f>AVERAGE(P7:P9)</f>
        <v>19.278778112184067</v>
      </c>
      <c r="R7" s="71">
        <f>STDEV(P8:P9)</f>
        <v>5.8424786905912518E-2</v>
      </c>
      <c r="S7" s="71">
        <f t="shared" ref="S7" si="1">R7/Q7</f>
        <v>3.0305233332701938E-3</v>
      </c>
      <c r="Y7">
        <v>0</v>
      </c>
      <c r="Z7" t="s">
        <v>23</v>
      </c>
      <c r="AA7" t="s">
        <v>24</v>
      </c>
      <c r="AB7" s="18">
        <v>20.061234285197798</v>
      </c>
      <c r="AC7" s="70">
        <f>AVERAGE(AB7:AB9)</f>
        <v>20.163428707969967</v>
      </c>
      <c r="AD7" s="71">
        <f>STDEV(AB8:AB9)</f>
        <v>6.0783477421013721E-3</v>
      </c>
      <c r="AE7" s="71">
        <f t="shared" ref="AE7" si="2">AD7/AC7</f>
        <v>3.0145407460878881E-4</v>
      </c>
      <c r="AK7">
        <v>0</v>
      </c>
      <c r="AL7" t="s">
        <v>23</v>
      </c>
      <c r="AM7" t="s">
        <v>24</v>
      </c>
      <c r="AN7" s="18">
        <v>20.073371874257699</v>
      </c>
      <c r="AO7" s="70">
        <f>AVERAGE(AN7:AN9)</f>
        <v>20.154097928408266</v>
      </c>
      <c r="AP7" s="71">
        <f t="shared" ref="AP7" si="3">STDEV(AN8:AN9)</f>
        <v>3.9448177356103453E-2</v>
      </c>
      <c r="AQ7" s="71">
        <f t="shared" ref="AQ7" si="4">AP7/AO7</f>
        <v>1.9573278593878005E-3</v>
      </c>
    </row>
    <row r="8" spans="1:46">
      <c r="A8">
        <v>0</v>
      </c>
      <c r="B8" t="s">
        <v>23</v>
      </c>
      <c r="C8" t="s">
        <v>24</v>
      </c>
      <c r="D8" s="18">
        <v>19.2861995853801</v>
      </c>
      <c r="E8" s="71"/>
      <c r="F8" s="71"/>
      <c r="G8" s="71"/>
      <c r="I8" s="76" t="s">
        <v>27</v>
      </c>
      <c r="J8" s="77"/>
      <c r="M8">
        <v>0</v>
      </c>
      <c r="N8" t="s">
        <v>23</v>
      </c>
      <c r="O8" t="s">
        <v>24</v>
      </c>
      <c r="P8" s="18">
        <v>19.329898747771701</v>
      </c>
      <c r="Q8" s="71"/>
      <c r="R8" s="71"/>
      <c r="S8" s="71"/>
      <c r="U8" s="76" t="s">
        <v>27</v>
      </c>
      <c r="V8" s="77"/>
      <c r="Y8">
        <v>0</v>
      </c>
      <c r="Z8" t="s">
        <v>23</v>
      </c>
      <c r="AA8" t="s">
        <v>24</v>
      </c>
      <c r="AB8" s="18">
        <v>20.218823960262899</v>
      </c>
      <c r="AC8" s="71"/>
      <c r="AD8" s="71"/>
      <c r="AE8" s="71"/>
      <c r="AG8" s="76" t="s">
        <v>27</v>
      </c>
      <c r="AH8" s="77"/>
      <c r="AK8">
        <v>0</v>
      </c>
      <c r="AL8" t="s">
        <v>23</v>
      </c>
      <c r="AM8" t="s">
        <v>24</v>
      </c>
      <c r="AN8" s="18">
        <v>20.222355029197502</v>
      </c>
      <c r="AO8" s="71"/>
      <c r="AP8" s="71"/>
      <c r="AQ8" s="71"/>
      <c r="AS8" s="76" t="s">
        <v>27</v>
      </c>
      <c r="AT8" s="77"/>
    </row>
    <row r="9" spans="1:46">
      <c r="A9">
        <v>0</v>
      </c>
      <c r="B9" t="s">
        <v>23</v>
      </c>
      <c r="C9" t="s">
        <v>24</v>
      </c>
      <c r="D9" s="18">
        <v>19.507153530962601</v>
      </c>
      <c r="E9" s="71"/>
      <c r="F9" s="71"/>
      <c r="G9" s="71"/>
      <c r="I9" s="22"/>
      <c r="J9" s="24"/>
      <c r="M9">
        <v>0</v>
      </c>
      <c r="N9" t="s">
        <v>23</v>
      </c>
      <c r="O9" t="s">
        <v>24</v>
      </c>
      <c r="P9" s="18">
        <v>19.247273621750601</v>
      </c>
      <c r="Q9" s="71"/>
      <c r="R9" s="71"/>
      <c r="S9" s="71"/>
      <c r="U9" s="22"/>
      <c r="V9" s="24"/>
      <c r="Y9">
        <v>0</v>
      </c>
      <c r="Z9" t="s">
        <v>23</v>
      </c>
      <c r="AA9" t="s">
        <v>24</v>
      </c>
      <c r="AB9" s="18">
        <v>20.210227878449199</v>
      </c>
      <c r="AC9" s="71"/>
      <c r="AD9" s="71"/>
      <c r="AE9" s="71"/>
      <c r="AG9" s="22"/>
      <c r="AH9" s="24"/>
      <c r="AK9">
        <v>0</v>
      </c>
      <c r="AL9" t="s">
        <v>23</v>
      </c>
      <c r="AM9" t="s">
        <v>24</v>
      </c>
      <c r="AN9" s="18">
        <v>20.166566881769601</v>
      </c>
      <c r="AO9" s="71"/>
      <c r="AP9" s="71"/>
      <c r="AQ9" s="71"/>
      <c r="AS9" s="22"/>
      <c r="AT9" s="24"/>
    </row>
    <row r="10" spans="1:46">
      <c r="A10">
        <v>0</v>
      </c>
      <c r="B10" t="s">
        <v>39</v>
      </c>
      <c r="C10" t="s">
        <v>24</v>
      </c>
      <c r="D10" s="18">
        <v>20.630607575209702</v>
      </c>
      <c r="E10" s="70">
        <f>AVERAGE(D10:D12)</f>
        <v>20.615746870116634</v>
      </c>
      <c r="F10" s="71">
        <f>STDEV(D11:D12)</f>
        <v>0.12694702612548922</v>
      </c>
      <c r="G10" s="71">
        <f t="shared" ref="G10" si="5">F10/E10</f>
        <v>6.157769928263143E-3</v>
      </c>
      <c r="I10" s="33" t="s">
        <v>29</v>
      </c>
      <c r="J10" s="24" t="s">
        <v>30</v>
      </c>
      <c r="M10">
        <v>0</v>
      </c>
      <c r="N10" t="s">
        <v>39</v>
      </c>
      <c r="O10" t="s">
        <v>24</v>
      </c>
      <c r="P10" s="18">
        <v>20.250102267155899</v>
      </c>
      <c r="Q10" s="70">
        <f>AVERAGE(P10:P12)</f>
        <v>20.268521153495033</v>
      </c>
      <c r="R10" s="71">
        <f>STDEV(P11:P12)</f>
        <v>0.15132363754784969</v>
      </c>
      <c r="S10" s="71">
        <f t="shared" ref="S10" si="6">R10/Q10</f>
        <v>7.4659436868563037E-3</v>
      </c>
      <c r="U10" s="33" t="s">
        <v>29</v>
      </c>
      <c r="V10" s="24" t="s">
        <v>30</v>
      </c>
      <c r="Y10">
        <v>0</v>
      </c>
      <c r="Z10" t="s">
        <v>39</v>
      </c>
      <c r="AA10" t="s">
        <v>24</v>
      </c>
      <c r="AB10" s="18">
        <v>20.936851469221899</v>
      </c>
      <c r="AC10" s="70">
        <f>AVERAGE(AB10:AB12)</f>
        <v>20.970154195039367</v>
      </c>
      <c r="AD10" s="71">
        <f>STDEV(AB11:AB12)</f>
        <v>7.6646342894570479E-2</v>
      </c>
      <c r="AE10" s="71">
        <f t="shared" ref="AE10" si="7">AD10/AC10</f>
        <v>3.6550204725104831E-3</v>
      </c>
      <c r="AG10" s="33" t="s">
        <v>29</v>
      </c>
      <c r="AH10" s="24" t="s">
        <v>30</v>
      </c>
      <c r="AK10">
        <v>0</v>
      </c>
      <c r="AL10" t="s">
        <v>39</v>
      </c>
      <c r="AM10" t="s">
        <v>24</v>
      </c>
      <c r="AN10" s="18">
        <v>21.151111481496301</v>
      </c>
      <c r="AO10" s="70">
        <f>AVERAGE(AN10:AN12)</f>
        <v>21.153002025334171</v>
      </c>
      <c r="AP10" s="71">
        <f t="shared" ref="AP10" si="8">STDEV(AN11:AN12)</f>
        <v>0.13296606614114123</v>
      </c>
      <c r="AQ10" s="71">
        <f t="shared" ref="AQ10" si="9">AP10/AO10</f>
        <v>6.2859194161610102E-3</v>
      </c>
      <c r="AS10" s="33" t="s">
        <v>29</v>
      </c>
      <c r="AT10" s="24" t="s">
        <v>30</v>
      </c>
    </row>
    <row r="11" spans="1:46">
      <c r="A11">
        <v>0</v>
      </c>
      <c r="B11" t="s">
        <v>39</v>
      </c>
      <c r="C11" t="s">
        <v>24</v>
      </c>
      <c r="D11" s="18">
        <v>20.698081620594898</v>
      </c>
      <c r="E11" s="71"/>
      <c r="F11" s="71"/>
      <c r="G11" s="71"/>
      <c r="I11" s="33" t="s">
        <v>31</v>
      </c>
      <c r="J11" s="24" t="s">
        <v>23</v>
      </c>
      <c r="M11">
        <v>0</v>
      </c>
      <c r="N11" t="s">
        <v>39</v>
      </c>
      <c r="O11" t="s">
        <v>24</v>
      </c>
      <c r="P11" s="18">
        <v>20.170728626400699</v>
      </c>
      <c r="Q11" s="71"/>
      <c r="R11" s="71"/>
      <c r="S11" s="71"/>
      <c r="U11" s="33" t="s">
        <v>31</v>
      </c>
      <c r="V11" s="24" t="s">
        <v>23</v>
      </c>
      <c r="Y11">
        <v>0</v>
      </c>
      <c r="Z11" t="s">
        <v>39</v>
      </c>
      <c r="AA11" t="s">
        <v>24</v>
      </c>
      <c r="AB11" s="18">
        <v>20.9326084091342</v>
      </c>
      <c r="AC11" s="71"/>
      <c r="AD11" s="71"/>
      <c r="AE11" s="71"/>
      <c r="AG11" s="33" t="s">
        <v>31</v>
      </c>
      <c r="AH11" s="24" t="s">
        <v>23</v>
      </c>
      <c r="AK11">
        <v>0</v>
      </c>
      <c r="AL11" t="s">
        <v>39</v>
      </c>
      <c r="AM11" t="s">
        <v>24</v>
      </c>
      <c r="AN11" s="18">
        <v>21.059926090217001</v>
      </c>
      <c r="AO11" s="71"/>
      <c r="AP11" s="71"/>
      <c r="AQ11" s="71"/>
      <c r="AS11" s="33" t="s">
        <v>31</v>
      </c>
      <c r="AT11" s="24" t="s">
        <v>23</v>
      </c>
    </row>
    <row r="12" spans="1:46">
      <c r="A12">
        <v>0</v>
      </c>
      <c r="B12" t="s">
        <v>39</v>
      </c>
      <c r="C12" t="s">
        <v>24</v>
      </c>
      <c r="D12" s="18">
        <v>20.5185514145453</v>
      </c>
      <c r="E12" s="71"/>
      <c r="F12" s="71"/>
      <c r="G12" s="71"/>
      <c r="I12" s="22"/>
      <c r="J12" s="24"/>
      <c r="M12">
        <v>0</v>
      </c>
      <c r="N12" t="s">
        <v>39</v>
      </c>
      <c r="O12" t="s">
        <v>24</v>
      </c>
      <c r="P12" s="18">
        <v>20.384732566928498</v>
      </c>
      <c r="Q12" s="71"/>
      <c r="R12" s="71"/>
      <c r="S12" s="71"/>
      <c r="U12" s="22"/>
      <c r="V12" s="24"/>
      <c r="Y12">
        <v>0</v>
      </c>
      <c r="Z12" t="s">
        <v>39</v>
      </c>
      <c r="AA12" t="s">
        <v>24</v>
      </c>
      <c r="AB12" s="18">
        <v>21.041002706762001</v>
      </c>
      <c r="AC12" s="71"/>
      <c r="AD12" s="71"/>
      <c r="AE12" s="71"/>
      <c r="AG12" s="22"/>
      <c r="AH12" s="24"/>
      <c r="AK12">
        <v>0</v>
      </c>
      <c r="AL12" t="s">
        <v>39</v>
      </c>
      <c r="AM12" t="s">
        <v>24</v>
      </c>
      <c r="AN12" s="18">
        <v>21.247968504289201</v>
      </c>
      <c r="AO12" s="71"/>
      <c r="AP12" s="71"/>
      <c r="AQ12" s="71"/>
      <c r="AS12" s="22"/>
      <c r="AT12" s="24"/>
    </row>
    <row r="13" spans="1:46">
      <c r="A13">
        <v>0</v>
      </c>
      <c r="B13" t="s">
        <v>23</v>
      </c>
      <c r="C13" t="s">
        <v>34</v>
      </c>
      <c r="D13" s="18">
        <v>19.430848633353801</v>
      </c>
      <c r="E13" s="70">
        <f>AVERAGE(D13:D15)</f>
        <v>20.528074297802799</v>
      </c>
      <c r="F13" s="71">
        <f>STDEV(D13:D14)</f>
        <v>3.3011150437677224E-2</v>
      </c>
      <c r="G13" s="71">
        <f t="shared" ref="G13" si="10">F13/E13</f>
        <v>1.6080977669303612E-3</v>
      </c>
      <c r="I13" s="33" t="s">
        <v>32</v>
      </c>
      <c r="J13" s="34" t="s">
        <v>33</v>
      </c>
      <c r="M13">
        <v>0</v>
      </c>
      <c r="N13" t="s">
        <v>23</v>
      </c>
      <c r="O13" t="s">
        <v>34</v>
      </c>
      <c r="P13" s="18">
        <v>19.148122157696399</v>
      </c>
      <c r="Q13" s="70">
        <f>AVERAGE(P13:P15)</f>
        <v>19.180162686276464</v>
      </c>
      <c r="R13" s="71">
        <f>STDEV(P13:P14)</f>
        <v>6.505193529584502E-2</v>
      </c>
      <c r="S13" s="71">
        <f t="shared" ref="S13" si="11">R13/Q13</f>
        <v>3.3916258354987844E-3</v>
      </c>
      <c r="U13" s="33" t="s">
        <v>32</v>
      </c>
      <c r="V13" s="34" t="s">
        <v>33</v>
      </c>
      <c r="Y13">
        <v>0</v>
      </c>
      <c r="Z13" t="s">
        <v>23</v>
      </c>
      <c r="AA13" t="s">
        <v>34</v>
      </c>
      <c r="AB13" s="18">
        <v>19.807153249897301</v>
      </c>
      <c r="AC13" s="70">
        <f>AVERAGE(AB13:AB15)</f>
        <v>19.903496218783999</v>
      </c>
      <c r="AD13" s="71">
        <f>STDEV(AB13:AB14)</f>
        <v>0.14514260789294223</v>
      </c>
      <c r="AE13" s="71">
        <f t="shared" ref="AE13" si="12">AD13/AC13</f>
        <v>7.2923172038469979E-3</v>
      </c>
      <c r="AG13" s="33" t="s">
        <v>32</v>
      </c>
      <c r="AH13" s="34" t="s">
        <v>33</v>
      </c>
      <c r="AK13">
        <v>0</v>
      </c>
      <c r="AL13" t="s">
        <v>23</v>
      </c>
      <c r="AM13" t="s">
        <v>34</v>
      </c>
      <c r="AN13" s="18">
        <v>20.178834465601</v>
      </c>
      <c r="AO13" s="70">
        <f>AVERAGE(AN13:AN15)</f>
        <v>20.282389088016931</v>
      </c>
      <c r="AP13" s="71">
        <f>STDEV(AN13:AN14)</f>
        <v>0.10676988562231268</v>
      </c>
      <c r="AQ13" s="71">
        <f t="shared" ref="AQ13" si="13">AP13/AO13</f>
        <v>5.2641671135967684E-3</v>
      </c>
      <c r="AS13" s="33" t="s">
        <v>32</v>
      </c>
      <c r="AT13" s="34" t="s">
        <v>33</v>
      </c>
    </row>
    <row r="14" spans="1:46">
      <c r="A14">
        <v>0</v>
      </c>
      <c r="B14" t="s">
        <v>23</v>
      </c>
      <c r="C14" t="s">
        <v>34</v>
      </c>
      <c r="D14" s="18">
        <v>19.384163816695299</v>
      </c>
      <c r="E14" s="71"/>
      <c r="F14" s="71"/>
      <c r="G14" s="71"/>
      <c r="I14" s="22">
        <v>0</v>
      </c>
      <c r="J14" s="24">
        <f>1-(((J4)^(E4-E4))/((J5)^(E7-E7)))</f>
        <v>0</v>
      </c>
      <c r="M14">
        <v>0</v>
      </c>
      <c r="N14" t="s">
        <v>23</v>
      </c>
      <c r="O14" t="s">
        <v>34</v>
      </c>
      <c r="P14" s="18">
        <v>19.2401194868504</v>
      </c>
      <c r="Q14" s="71"/>
      <c r="R14" s="71"/>
      <c r="S14" s="71"/>
      <c r="U14" s="22">
        <v>0</v>
      </c>
      <c r="V14" s="24">
        <f>1-(((V4)^(Q4-Q4))/((V5)^(Q7-Q7)))</f>
        <v>0</v>
      </c>
      <c r="Y14">
        <v>0</v>
      </c>
      <c r="Z14" t="s">
        <v>23</v>
      </c>
      <c r="AA14" t="s">
        <v>34</v>
      </c>
      <c r="AB14" s="18">
        <v>20.0124158944577</v>
      </c>
      <c r="AC14" s="71"/>
      <c r="AD14" s="71"/>
      <c r="AE14" s="71"/>
      <c r="AG14" s="22">
        <v>0</v>
      </c>
      <c r="AH14" s="24">
        <f>1-(((AH4)^(AC4-AC4))/((AH5)^(AC7-AC7)))</f>
        <v>0</v>
      </c>
      <c r="AK14">
        <v>0</v>
      </c>
      <c r="AL14" t="s">
        <v>23</v>
      </c>
      <c r="AM14" t="s">
        <v>34</v>
      </c>
      <c r="AN14" s="18">
        <v>20.329829885901098</v>
      </c>
      <c r="AO14" s="71"/>
      <c r="AP14" s="71"/>
      <c r="AQ14" s="71"/>
      <c r="AS14" s="22">
        <v>0</v>
      </c>
      <c r="AT14" s="24">
        <f>1-(((AT4)^(AO4-AO4))/((AT5)^(AO7-AO7)))</f>
        <v>0</v>
      </c>
    </row>
    <row r="15" spans="1:46">
      <c r="A15">
        <v>0</v>
      </c>
      <c r="B15" t="s">
        <v>23</v>
      </c>
      <c r="C15" t="s">
        <v>34</v>
      </c>
      <c r="D15" s="18">
        <v>22.769210443359299</v>
      </c>
      <c r="E15" s="71"/>
      <c r="F15" s="71"/>
      <c r="G15" s="71"/>
      <c r="I15" s="22">
        <v>1</v>
      </c>
      <c r="J15" s="24">
        <f>1-(((J4)^(E4-E19))/((J5)^(E7-E22)))</f>
        <v>0.88694741192543469</v>
      </c>
      <c r="M15">
        <v>0</v>
      </c>
      <c r="N15" t="s">
        <v>23</v>
      </c>
      <c r="O15" t="s">
        <v>34</v>
      </c>
      <c r="P15" s="18">
        <v>19.152246414282601</v>
      </c>
      <c r="Q15" s="71"/>
      <c r="R15" s="71"/>
      <c r="S15" s="71"/>
      <c r="U15" s="22">
        <v>1</v>
      </c>
      <c r="V15" s="24">
        <f>1-(((V4)^(Q4-Q19))/((V5)^(Q7-Q22)))</f>
        <v>0.93388956672396461</v>
      </c>
      <c r="Y15">
        <v>0</v>
      </c>
      <c r="Z15" t="s">
        <v>23</v>
      </c>
      <c r="AA15" t="s">
        <v>34</v>
      </c>
      <c r="AB15" s="18">
        <v>19.890919511997001</v>
      </c>
      <c r="AC15" s="71"/>
      <c r="AD15" s="71"/>
      <c r="AE15" s="71"/>
      <c r="AG15" s="22">
        <v>1</v>
      </c>
      <c r="AH15" s="24">
        <f>1-(((AH4)^(AC4-AC19))/((AH5)^(AC7-AC22)))</f>
        <v>0.92964522264957139</v>
      </c>
      <c r="AK15">
        <v>0</v>
      </c>
      <c r="AL15" t="s">
        <v>23</v>
      </c>
      <c r="AM15" t="s">
        <v>34</v>
      </c>
      <c r="AN15" s="18">
        <v>20.338502912548702</v>
      </c>
      <c r="AO15" s="71"/>
      <c r="AP15" s="71"/>
      <c r="AQ15" s="71"/>
      <c r="AS15" s="22">
        <v>1</v>
      </c>
      <c r="AT15" s="24">
        <f>1-(((AT4)^(AO4-AO19))/((AT5)^(AO7-AO22)))</f>
        <v>0.92978991548295942</v>
      </c>
    </row>
    <row r="16" spans="1:46">
      <c r="A16">
        <v>0</v>
      </c>
      <c r="B16" t="s">
        <v>39</v>
      </c>
      <c r="C16" t="s">
        <v>34</v>
      </c>
      <c r="D16" s="18">
        <v>28.220790905923302</v>
      </c>
      <c r="E16" s="70">
        <f>AVERAGE(D16:D18)</f>
        <v>28.404193307004903</v>
      </c>
      <c r="F16" s="71">
        <f>STDEV(D17:D18)</f>
        <v>9.9565070354523486E-2</v>
      </c>
      <c r="G16" s="71">
        <f t="shared" ref="G16" si="14">F16/E16</f>
        <v>3.5052947738519031E-3</v>
      </c>
      <c r="I16" s="22">
        <v>2</v>
      </c>
      <c r="J16" s="24">
        <f>1-(((J4)^(E4-E34))/((J5)^(E7-E37)))</f>
        <v>0.94446981885375458</v>
      </c>
      <c r="M16">
        <v>0</v>
      </c>
      <c r="N16" t="s">
        <v>39</v>
      </c>
      <c r="O16" t="s">
        <v>34</v>
      </c>
      <c r="P16" s="18">
        <v>28.066123527559999</v>
      </c>
      <c r="Q16" s="70">
        <f>AVERAGE(P16:P18)</f>
        <v>28.079603842244566</v>
      </c>
      <c r="R16" s="71">
        <f>STDEV(P17:P18)</f>
        <v>0.22657326138282805</v>
      </c>
      <c r="S16" s="71">
        <f t="shared" ref="S16" si="15">R16/Q16</f>
        <v>8.0689621782326654E-3</v>
      </c>
      <c r="U16" s="22">
        <v>2</v>
      </c>
      <c r="V16" s="24">
        <f>1-(((V4)^(Q4-Q34))/((V5)^(Q7-Q37)))</f>
        <v>0.96424170748912363</v>
      </c>
      <c r="Y16">
        <v>0</v>
      </c>
      <c r="Z16" t="s">
        <v>39</v>
      </c>
      <c r="AA16" t="s">
        <v>34</v>
      </c>
      <c r="AB16" s="18">
        <v>27.056975418898801</v>
      </c>
      <c r="AC16" s="70">
        <f>AVERAGE(AB16:AB18)</f>
        <v>27.169036717522768</v>
      </c>
      <c r="AD16" s="71">
        <f>STDEV(AB17:AB18)</f>
        <v>3.0753894876326959E-2</v>
      </c>
      <c r="AE16" s="71">
        <f t="shared" ref="AE16" si="16">AD16/AC16</f>
        <v>1.1319464578768861E-3</v>
      </c>
      <c r="AG16" s="22">
        <v>2</v>
      </c>
      <c r="AH16" s="24">
        <f>1-(((AH4)^(AC4-AC34))/((AH5)^(AC7-AC37)))</f>
        <v>0.94502131411174839</v>
      </c>
      <c r="AK16">
        <v>0</v>
      </c>
      <c r="AL16" t="s">
        <v>39</v>
      </c>
      <c r="AM16" t="s">
        <v>34</v>
      </c>
      <c r="AN16" s="18">
        <v>27.638941541443199</v>
      </c>
      <c r="AO16" s="70">
        <f>AVERAGE(AN16:AN18)</f>
        <v>27.662432186247866</v>
      </c>
      <c r="AP16" s="71">
        <f t="shared" ref="AP16" si="17">STDEV(AN17:AN18)</f>
        <v>6.5247919745273886E-2</v>
      </c>
      <c r="AQ16" s="71">
        <f t="shared" ref="AQ16" si="18">AP16/AO16</f>
        <v>2.3587195553148544E-3</v>
      </c>
      <c r="AS16" s="22">
        <v>2</v>
      </c>
      <c r="AT16" s="24">
        <f>1-(((AT4)^(AO4-AO34))/((AT5)^(AO7-AO37)))</f>
        <v>0.93242055868619467</v>
      </c>
    </row>
    <row r="17" spans="1:46">
      <c r="A17">
        <v>0</v>
      </c>
      <c r="B17" t="s">
        <v>39</v>
      </c>
      <c r="C17" t="s">
        <v>34</v>
      </c>
      <c r="D17" s="18">
        <v>28.566297643962699</v>
      </c>
      <c r="E17" s="71"/>
      <c r="F17" s="71"/>
      <c r="G17" s="71"/>
      <c r="I17" s="22">
        <v>4</v>
      </c>
      <c r="J17" s="24">
        <f>1-(((J4)^(E4-E49))/((J5)^(E7-E52)))</f>
        <v>0.96982410571765187</v>
      </c>
      <c r="M17">
        <v>0</v>
      </c>
      <c r="N17" t="s">
        <v>39</v>
      </c>
      <c r="O17" t="s">
        <v>34</v>
      </c>
      <c r="P17" s="18">
        <v>27.9261325100275</v>
      </c>
      <c r="Q17" s="71"/>
      <c r="R17" s="71"/>
      <c r="S17" s="71"/>
      <c r="U17" s="22">
        <v>4</v>
      </c>
      <c r="V17" s="24">
        <f>1-(((V4)^(Q4-Q49))/((V5)^(Q7-Q52)))</f>
        <v>0.97443184405827565</v>
      </c>
      <c r="Y17">
        <v>0</v>
      </c>
      <c r="Z17" t="s">
        <v>39</v>
      </c>
      <c r="AA17" t="s">
        <v>34</v>
      </c>
      <c r="AB17" s="18">
        <v>27.246813654449699</v>
      </c>
      <c r="AC17" s="71"/>
      <c r="AD17" s="71"/>
      <c r="AE17" s="71"/>
      <c r="AG17" s="22">
        <v>4</v>
      </c>
      <c r="AH17" s="24">
        <f>1-(((AH4)^(AC4-AC49))/((AH5)^(AC7-AC52)))</f>
        <v>0.96261232700989663</v>
      </c>
      <c r="AK17">
        <v>0</v>
      </c>
      <c r="AL17" t="s">
        <v>39</v>
      </c>
      <c r="AM17" t="s">
        <v>34</v>
      </c>
      <c r="AN17" s="18">
        <v>27.628040262140001</v>
      </c>
      <c r="AO17" s="71"/>
      <c r="AP17" s="71"/>
      <c r="AQ17" s="71"/>
      <c r="AS17" s="22">
        <v>4</v>
      </c>
      <c r="AT17" s="24">
        <f>1-(((AT4)^(AO4-AO49))/((AT5)^(AO7-AO52)))</f>
        <v>0.94950632941036295</v>
      </c>
    </row>
    <row r="18" spans="1:46">
      <c r="A18">
        <v>0</v>
      </c>
      <c r="B18" t="s">
        <v>39</v>
      </c>
      <c r="C18" t="s">
        <v>34</v>
      </c>
      <c r="D18" s="18">
        <v>28.4254913711287</v>
      </c>
      <c r="E18" s="71"/>
      <c r="F18" s="71"/>
      <c r="G18" s="71"/>
      <c r="I18" s="26">
        <v>6</v>
      </c>
      <c r="J18" s="28">
        <f>1-(((J4)^(E4-E64))/((J5)^(E7-E67)))</f>
        <v>0.97978726482103817</v>
      </c>
      <c r="M18">
        <v>0</v>
      </c>
      <c r="N18" t="s">
        <v>39</v>
      </c>
      <c r="O18" t="s">
        <v>34</v>
      </c>
      <c r="P18" s="18">
        <v>28.2465554891462</v>
      </c>
      <c r="Q18" s="71"/>
      <c r="R18" s="71"/>
      <c r="S18" s="71"/>
      <c r="U18" s="26">
        <v>6</v>
      </c>
      <c r="V18" s="28">
        <f>1-(((V4)^(Q4-Q64))/((V5)^(Q7-Q67)))</f>
        <v>0.98342372113288146</v>
      </c>
      <c r="Y18">
        <v>0</v>
      </c>
      <c r="Z18" t="s">
        <v>39</v>
      </c>
      <c r="AA18" t="s">
        <v>34</v>
      </c>
      <c r="AB18" s="18">
        <v>27.203321079219801</v>
      </c>
      <c r="AC18" s="71"/>
      <c r="AD18" s="71"/>
      <c r="AE18" s="71"/>
      <c r="AG18" s="26">
        <v>6</v>
      </c>
      <c r="AH18" s="28">
        <f>1-(((AH4)^(AC4-AC64))/((AH5)^(AC7-AC67)))</f>
        <v>0.97230399367795872</v>
      </c>
      <c r="AK18">
        <v>0</v>
      </c>
      <c r="AL18" t="s">
        <v>39</v>
      </c>
      <c r="AM18" t="s">
        <v>34</v>
      </c>
      <c r="AN18" s="18">
        <v>27.720314755160398</v>
      </c>
      <c r="AO18" s="71"/>
      <c r="AP18" s="71"/>
      <c r="AQ18" s="71"/>
      <c r="AS18" s="26">
        <v>6</v>
      </c>
      <c r="AT18" s="28">
        <f>1-(((AT4)^(AO4-AO64))/((AT5)^(AO7-AO67)))</f>
        <v>0.95749141021711615</v>
      </c>
    </row>
    <row r="19" spans="1:46">
      <c r="A19">
        <v>1</v>
      </c>
      <c r="B19" t="s">
        <v>30</v>
      </c>
      <c r="C19" t="s">
        <v>24</v>
      </c>
      <c r="D19" s="18">
        <v>27.3501092053672</v>
      </c>
      <c r="E19" s="70">
        <f>AVERAGE(D20:D21)</f>
        <v>24.55557812484285</v>
      </c>
      <c r="F19" s="71">
        <f t="shared" ref="F19" si="19">STDEV(D20:D21)</f>
        <v>0.16953863904611971</v>
      </c>
      <c r="G19" s="71">
        <f t="shared" ref="G19" si="20">F19/E19</f>
        <v>6.904282122138174E-3</v>
      </c>
      <c r="M19">
        <v>1</v>
      </c>
      <c r="N19" t="s">
        <v>30</v>
      </c>
      <c r="O19" t="s">
        <v>24</v>
      </c>
      <c r="P19" s="18">
        <v>24.510916710205599</v>
      </c>
      <c r="Q19" s="70">
        <f>AVERAGE(P20:P21)</f>
        <v>24.363559840974851</v>
      </c>
      <c r="R19" s="71">
        <f t="shared" ref="R19" si="21">STDEV(P20:P21)</f>
        <v>5.1007871149146088E-2</v>
      </c>
      <c r="S19" s="71">
        <f t="shared" ref="S19" si="22">R19/Q19</f>
        <v>2.0936132273806965E-3</v>
      </c>
      <c r="Y19">
        <v>1</v>
      </c>
      <c r="Z19" t="s">
        <v>30</v>
      </c>
      <c r="AA19" t="s">
        <v>24</v>
      </c>
      <c r="AB19" s="18">
        <v>25.666619434360999</v>
      </c>
      <c r="AC19" s="70">
        <f>AVERAGE(AB20:AB21)</f>
        <v>25.311042908543897</v>
      </c>
      <c r="AD19" s="71">
        <f t="shared" ref="AD19" si="23">STDEV(AB20:AB21)</f>
        <v>7.9052996034345274E-3</v>
      </c>
      <c r="AE19" s="71">
        <f t="shared" ref="AE19" si="24">AD19/AC19</f>
        <v>3.1232611125502242E-4</v>
      </c>
      <c r="AK19">
        <v>1</v>
      </c>
      <c r="AL19" t="s">
        <v>30</v>
      </c>
      <c r="AM19" t="s">
        <v>24</v>
      </c>
      <c r="AN19" s="18">
        <v>25.343639582730599</v>
      </c>
      <c r="AO19" s="70">
        <f t="shared" ref="AO19" si="25">AVERAGE(AN19:AN21)</f>
        <v>25.354458567416099</v>
      </c>
      <c r="AP19" s="71">
        <f t="shared" ref="AP19" si="26">STDEV(AN20:AN21)</f>
        <v>0.15599494273956052</v>
      </c>
      <c r="AQ19" s="71">
        <f t="shared" ref="AQ19" si="27">AP19/AO19</f>
        <v>6.1525645410561072E-3</v>
      </c>
    </row>
    <row r="20" spans="1:46">
      <c r="A20">
        <v>1</v>
      </c>
      <c r="B20" t="s">
        <v>30</v>
      </c>
      <c r="C20" t="s">
        <v>24</v>
      </c>
      <c r="D20" s="18">
        <v>24.675460046185499</v>
      </c>
      <c r="E20" s="71"/>
      <c r="F20" s="71"/>
      <c r="G20" s="71"/>
      <c r="M20">
        <v>1</v>
      </c>
      <c r="N20" t="s">
        <v>30</v>
      </c>
      <c r="O20" t="s">
        <v>24</v>
      </c>
      <c r="P20" s="18">
        <v>24.327491829391398</v>
      </c>
      <c r="Q20" s="71"/>
      <c r="R20" s="71"/>
      <c r="S20" s="71"/>
      <c r="Y20">
        <v>1</v>
      </c>
      <c r="Z20" t="s">
        <v>30</v>
      </c>
      <c r="AA20" t="s">
        <v>24</v>
      </c>
      <c r="AB20" s="18">
        <v>25.305453017586998</v>
      </c>
      <c r="AC20" s="71"/>
      <c r="AD20" s="71"/>
      <c r="AE20" s="71"/>
      <c r="AK20">
        <v>1</v>
      </c>
      <c r="AL20" t="s">
        <v>30</v>
      </c>
      <c r="AM20" t="s">
        <v>24</v>
      </c>
      <c r="AN20" s="18">
        <v>25.249562977916899</v>
      </c>
      <c r="AO20" s="71"/>
      <c r="AP20" s="71"/>
      <c r="AQ20" s="71"/>
    </row>
    <row r="21" spans="1:46">
      <c r="A21">
        <v>1</v>
      </c>
      <c r="B21" t="s">
        <v>30</v>
      </c>
      <c r="C21" t="s">
        <v>24</v>
      </c>
      <c r="D21" s="18">
        <v>24.4356962035002</v>
      </c>
      <c r="E21" s="71"/>
      <c r="F21" s="71"/>
      <c r="G21" s="71"/>
      <c r="M21">
        <v>1</v>
      </c>
      <c r="N21" t="s">
        <v>30</v>
      </c>
      <c r="O21" t="s">
        <v>24</v>
      </c>
      <c r="P21" s="18">
        <v>24.3996278525583</v>
      </c>
      <c r="Q21" s="71"/>
      <c r="R21" s="71"/>
      <c r="S21" s="71"/>
      <c r="Y21">
        <v>1</v>
      </c>
      <c r="Z21" t="s">
        <v>30</v>
      </c>
      <c r="AA21" t="s">
        <v>24</v>
      </c>
      <c r="AB21" s="18">
        <v>25.316632799500798</v>
      </c>
      <c r="AC21" s="71"/>
      <c r="AD21" s="71"/>
      <c r="AE21" s="71"/>
      <c r="AK21">
        <v>1</v>
      </c>
      <c r="AL21" t="s">
        <v>30</v>
      </c>
      <c r="AM21" t="s">
        <v>24</v>
      </c>
      <c r="AN21" s="18">
        <v>25.470173141600799</v>
      </c>
      <c r="AO21" s="71"/>
      <c r="AP21" s="71"/>
      <c r="AQ21" s="71"/>
    </row>
    <row r="22" spans="1:46">
      <c r="A22">
        <v>1</v>
      </c>
      <c r="B22" t="s">
        <v>23</v>
      </c>
      <c r="C22" t="s">
        <v>24</v>
      </c>
      <c r="D22" s="18">
        <v>19.236638443125202</v>
      </c>
      <c r="E22" s="70">
        <f t="shared" ref="E22" si="28">AVERAGE(D22:D24)</f>
        <v>19.132573607895967</v>
      </c>
      <c r="F22" s="71">
        <f>STDEV(D22:D23)</f>
        <v>0.18385546118140364</v>
      </c>
      <c r="G22" s="71">
        <f t="shared" ref="G22" si="29">F22/E22</f>
        <v>9.6095520105840306E-3</v>
      </c>
      <c r="M22">
        <v>1</v>
      </c>
      <c r="N22" t="s">
        <v>23</v>
      </c>
      <c r="O22" t="s">
        <v>24</v>
      </c>
      <c r="P22" s="18">
        <v>18.744797205601301</v>
      </c>
      <c r="Q22" s="70">
        <f t="shared" ref="Q22" si="30">AVERAGE(P22:P24)</f>
        <v>18.743278383669665</v>
      </c>
      <c r="R22" s="71">
        <f>STDEV(P22:P23)</f>
        <v>0.11094992786387078</v>
      </c>
      <c r="S22" s="71">
        <f t="shared" ref="S22" si="31">R22/Q22</f>
        <v>5.9194515277827498E-3</v>
      </c>
      <c r="Y22">
        <v>1</v>
      </c>
      <c r="Z22" t="s">
        <v>23</v>
      </c>
      <c r="AA22" t="s">
        <v>24</v>
      </c>
      <c r="AB22" s="18">
        <v>20.049461479382298</v>
      </c>
      <c r="AC22" s="70">
        <f t="shared" ref="AC22" si="32">AVERAGE(AB22:AB24)</f>
        <v>19.954091203193531</v>
      </c>
      <c r="AD22" s="71">
        <f>STDEV(AB22:AB23)</f>
        <v>2.272160396925943E-2</v>
      </c>
      <c r="AE22" s="71">
        <f t="shared" ref="AE22" si="33">AD22/AC22</f>
        <v>1.1386940020411942E-3</v>
      </c>
      <c r="AK22">
        <v>1</v>
      </c>
      <c r="AL22" t="s">
        <v>23</v>
      </c>
      <c r="AM22" t="s">
        <v>24</v>
      </c>
      <c r="AN22" s="18">
        <v>20.0531564260619</v>
      </c>
      <c r="AO22" s="70">
        <f t="shared" ref="AO22" si="34">AVERAGE(AN22:AN24)</f>
        <v>19.974210543077266</v>
      </c>
      <c r="AP22" s="71">
        <f>STDEV(AN22:AN23)</f>
        <v>9.6664159248271944E-2</v>
      </c>
      <c r="AQ22" s="71">
        <f t="shared" ref="AQ22" si="35">AP22/AO22</f>
        <v>4.8394482995861958E-3</v>
      </c>
    </row>
    <row r="23" spans="1:46">
      <c r="A23">
        <v>1</v>
      </c>
      <c r="B23" t="s">
        <v>23</v>
      </c>
      <c r="C23" t="s">
        <v>24</v>
      </c>
      <c r="D23" s="18">
        <v>18.9766275564061</v>
      </c>
      <c r="E23" s="71"/>
      <c r="F23" s="71"/>
      <c r="G23" s="71"/>
      <c r="I23" s="76" t="s">
        <v>40</v>
      </c>
      <c r="J23" s="77"/>
      <c r="M23">
        <v>1</v>
      </c>
      <c r="N23" t="s">
        <v>23</v>
      </c>
      <c r="O23" t="s">
        <v>24</v>
      </c>
      <c r="P23" s="18">
        <v>18.587890312871899</v>
      </c>
      <c r="Q23" s="71"/>
      <c r="R23" s="71"/>
      <c r="S23" s="71"/>
      <c r="U23" s="76" t="s">
        <v>40</v>
      </c>
      <c r="V23" s="77"/>
      <c r="Y23">
        <v>1</v>
      </c>
      <c r="Z23" t="s">
        <v>23</v>
      </c>
      <c r="AA23" t="s">
        <v>24</v>
      </c>
      <c r="AB23" s="18">
        <v>20.017328278890101</v>
      </c>
      <c r="AC23" s="71"/>
      <c r="AD23" s="71"/>
      <c r="AE23" s="71"/>
      <c r="AG23" s="76" t="s">
        <v>40</v>
      </c>
      <c r="AH23" s="77"/>
      <c r="AK23">
        <v>1</v>
      </c>
      <c r="AL23" t="s">
        <v>23</v>
      </c>
      <c r="AM23" t="s">
        <v>24</v>
      </c>
      <c r="AN23" s="18">
        <v>19.916452661057601</v>
      </c>
      <c r="AO23" s="71"/>
      <c r="AP23" s="71"/>
      <c r="AQ23" s="71"/>
      <c r="AS23" s="76" t="s">
        <v>40</v>
      </c>
      <c r="AT23" s="77"/>
    </row>
    <row r="24" spans="1:46">
      <c r="A24">
        <v>1</v>
      </c>
      <c r="B24" t="s">
        <v>23</v>
      </c>
      <c r="C24" t="s">
        <v>24</v>
      </c>
      <c r="D24" s="18">
        <v>19.1844548241566</v>
      </c>
      <c r="E24" s="71"/>
      <c r="F24" s="71"/>
      <c r="G24" s="71"/>
      <c r="I24" s="22"/>
      <c r="J24" s="24"/>
      <c r="M24">
        <v>1</v>
      </c>
      <c r="N24" t="s">
        <v>23</v>
      </c>
      <c r="O24" t="s">
        <v>24</v>
      </c>
      <c r="P24" s="18">
        <v>18.897147632535798</v>
      </c>
      <c r="Q24" s="71"/>
      <c r="R24" s="71"/>
      <c r="S24" s="71"/>
      <c r="U24" s="22"/>
      <c r="V24" s="24"/>
      <c r="Y24">
        <v>1</v>
      </c>
      <c r="Z24" t="s">
        <v>23</v>
      </c>
      <c r="AA24" t="s">
        <v>24</v>
      </c>
      <c r="AB24" s="18">
        <v>19.795483851308202</v>
      </c>
      <c r="AC24" s="71"/>
      <c r="AD24" s="71"/>
      <c r="AE24" s="71"/>
      <c r="AG24" s="22"/>
      <c r="AH24" s="24"/>
      <c r="AK24">
        <v>1</v>
      </c>
      <c r="AL24" t="s">
        <v>23</v>
      </c>
      <c r="AM24" t="s">
        <v>24</v>
      </c>
      <c r="AN24" s="18">
        <v>19.953022542112301</v>
      </c>
      <c r="AO24" s="71"/>
      <c r="AP24" s="71"/>
      <c r="AQ24" s="71"/>
      <c r="AS24" s="22"/>
      <c r="AT24" s="24"/>
    </row>
    <row r="25" spans="1:46">
      <c r="A25">
        <v>1</v>
      </c>
      <c r="B25" t="s">
        <v>39</v>
      </c>
      <c r="C25" t="s">
        <v>24</v>
      </c>
      <c r="D25" s="18">
        <v>20.2332808251115</v>
      </c>
      <c r="E25" s="70">
        <f t="shared" ref="E25" si="36">AVERAGE(D25:D27)</f>
        <v>20.209976204757535</v>
      </c>
      <c r="F25" s="71">
        <f t="shared" ref="F25" si="37">STDEV(D26:D27)</f>
        <v>0.15410995651221421</v>
      </c>
      <c r="G25" s="71">
        <f t="shared" ref="G25" si="38">F25/E25</f>
        <v>7.6254397803761842E-3</v>
      </c>
      <c r="I25" s="33" t="s">
        <v>29</v>
      </c>
      <c r="J25" s="24" t="s">
        <v>39</v>
      </c>
      <c r="M25">
        <v>1</v>
      </c>
      <c r="N25" t="s">
        <v>39</v>
      </c>
      <c r="O25" t="s">
        <v>24</v>
      </c>
      <c r="P25" s="18">
        <v>20.007641055704401</v>
      </c>
      <c r="Q25" s="70">
        <f t="shared" ref="Q25" si="39">AVERAGE(P25:P27)</f>
        <v>19.940709651509433</v>
      </c>
      <c r="R25" s="71">
        <f t="shared" ref="R25" si="40">STDEV(P26:P27)</f>
        <v>5.2904350907900806E-2</v>
      </c>
      <c r="S25" s="71">
        <f t="shared" ref="S25" si="41">R25/Q25</f>
        <v>2.6530826551549613E-3</v>
      </c>
      <c r="U25" s="33" t="s">
        <v>29</v>
      </c>
      <c r="V25" s="24" t="s">
        <v>39</v>
      </c>
      <c r="Y25">
        <v>1</v>
      </c>
      <c r="Z25" t="s">
        <v>39</v>
      </c>
      <c r="AA25" t="s">
        <v>24</v>
      </c>
      <c r="AB25" s="18">
        <v>20.9597656474476</v>
      </c>
      <c r="AC25" s="70">
        <f t="shared" ref="AC25" si="42">AVERAGE(AB25:AB27)</f>
        <v>20.912782398680864</v>
      </c>
      <c r="AD25" s="71">
        <f t="shared" ref="AD25" si="43">STDEV(AB26:AB27)</f>
        <v>7.2783959372639895E-3</v>
      </c>
      <c r="AE25" s="71">
        <f t="shared" ref="AE25" si="44">AD25/AC25</f>
        <v>3.4803575146093884E-4</v>
      </c>
      <c r="AG25" s="33" t="s">
        <v>29</v>
      </c>
      <c r="AH25" s="24" t="s">
        <v>39</v>
      </c>
      <c r="AK25">
        <v>1</v>
      </c>
      <c r="AL25" t="s">
        <v>39</v>
      </c>
      <c r="AM25" t="s">
        <v>24</v>
      </c>
      <c r="AN25" s="18">
        <v>20.876799731223802</v>
      </c>
      <c r="AO25" s="70">
        <f t="shared" ref="AO25" si="45">AVERAGE(AN25:AN27)</f>
        <v>20.982515319705936</v>
      </c>
      <c r="AP25" s="71">
        <f t="shared" ref="AP25" si="46">STDEV(AN26:AN27)</f>
        <v>4.9062508546136394E-3</v>
      </c>
      <c r="AQ25" s="71">
        <f t="shared" ref="AQ25" si="47">AP25/AO25</f>
        <v>2.338256772297402E-4</v>
      </c>
      <c r="AS25" s="33" t="s">
        <v>29</v>
      </c>
      <c r="AT25" s="24" t="s">
        <v>39</v>
      </c>
    </row>
    <row r="26" spans="1:46">
      <c r="A26">
        <v>1</v>
      </c>
      <c r="B26" t="s">
        <v>39</v>
      </c>
      <c r="C26" t="s">
        <v>24</v>
      </c>
      <c r="D26" s="18">
        <v>20.307296089878701</v>
      </c>
      <c r="E26" s="71"/>
      <c r="F26" s="71"/>
      <c r="G26" s="71"/>
      <c r="I26" s="33" t="s">
        <v>31</v>
      </c>
      <c r="J26" s="24" t="s">
        <v>23</v>
      </c>
      <c r="M26">
        <v>1</v>
      </c>
      <c r="N26" t="s">
        <v>39</v>
      </c>
      <c r="O26" t="s">
        <v>24</v>
      </c>
      <c r="P26" s="18">
        <v>19.8698349241307</v>
      </c>
      <c r="Q26" s="71"/>
      <c r="R26" s="71"/>
      <c r="S26" s="71"/>
      <c r="U26" s="33" t="s">
        <v>31</v>
      </c>
      <c r="V26" s="24" t="s">
        <v>23</v>
      </c>
      <c r="Y26">
        <v>1</v>
      </c>
      <c r="Z26" t="s">
        <v>39</v>
      </c>
      <c r="AA26" t="s">
        <v>24</v>
      </c>
      <c r="AB26" s="18">
        <v>20.8841441711741</v>
      </c>
      <c r="AC26" s="71"/>
      <c r="AD26" s="71"/>
      <c r="AE26" s="71"/>
      <c r="AG26" s="33" t="s">
        <v>31</v>
      </c>
      <c r="AH26" s="24" t="s">
        <v>23</v>
      </c>
      <c r="AK26">
        <v>1</v>
      </c>
      <c r="AL26" t="s">
        <v>39</v>
      </c>
      <c r="AM26" t="s">
        <v>24</v>
      </c>
      <c r="AN26" s="18">
        <v>21.031903870697501</v>
      </c>
      <c r="AO26" s="71"/>
      <c r="AP26" s="71"/>
      <c r="AQ26" s="71"/>
      <c r="AS26" s="33" t="s">
        <v>31</v>
      </c>
      <c r="AT26" s="24" t="s">
        <v>23</v>
      </c>
    </row>
    <row r="27" spans="1:46">
      <c r="A27">
        <v>1</v>
      </c>
      <c r="B27" t="s">
        <v>39</v>
      </c>
      <c r="C27" t="s">
        <v>24</v>
      </c>
      <c r="D27" s="18">
        <v>20.0893516992824</v>
      </c>
      <c r="E27" s="71"/>
      <c r="F27" s="71"/>
      <c r="G27" s="71"/>
      <c r="I27" s="22"/>
      <c r="J27" s="24"/>
      <c r="M27">
        <v>1</v>
      </c>
      <c r="N27" t="s">
        <v>39</v>
      </c>
      <c r="O27" t="s">
        <v>24</v>
      </c>
      <c r="P27" s="18">
        <v>19.944652974693199</v>
      </c>
      <c r="Q27" s="71"/>
      <c r="R27" s="71"/>
      <c r="S27" s="71"/>
      <c r="U27" s="22"/>
      <c r="V27" s="24"/>
      <c r="Y27">
        <v>1</v>
      </c>
      <c r="Z27" t="s">
        <v>39</v>
      </c>
      <c r="AA27" t="s">
        <v>24</v>
      </c>
      <c r="AB27" s="18">
        <v>20.8944373774209</v>
      </c>
      <c r="AC27" s="71"/>
      <c r="AD27" s="71"/>
      <c r="AE27" s="71"/>
      <c r="AG27" s="22"/>
      <c r="AH27" s="24"/>
      <c r="AK27">
        <v>1</v>
      </c>
      <c r="AL27" t="s">
        <v>39</v>
      </c>
      <c r="AM27" t="s">
        <v>24</v>
      </c>
      <c r="AN27" s="18">
        <v>21.038842357196501</v>
      </c>
      <c r="AO27" s="71"/>
      <c r="AP27" s="71"/>
      <c r="AQ27" s="71"/>
      <c r="AS27" s="22"/>
      <c r="AT27" s="24"/>
    </row>
    <row r="28" spans="1:46">
      <c r="A28">
        <v>1</v>
      </c>
      <c r="B28" t="s">
        <v>23</v>
      </c>
      <c r="C28" t="s">
        <v>34</v>
      </c>
      <c r="D28" s="18">
        <v>18.930022769522399</v>
      </c>
      <c r="E28" s="70">
        <f t="shared" ref="E28" si="48">AVERAGE(D28:D30)</f>
        <v>18.991280422216168</v>
      </c>
      <c r="F28" s="71">
        <f t="shared" ref="F28" si="49">STDEV(D29:D30)</f>
        <v>1.3813173696282962E-2</v>
      </c>
      <c r="G28" s="71">
        <f t="shared" ref="G28" si="50">F28/E28</f>
        <v>7.2734293787396183E-4</v>
      </c>
      <c r="I28" s="33" t="s">
        <v>32</v>
      </c>
      <c r="J28" s="34" t="s">
        <v>33</v>
      </c>
      <c r="M28">
        <v>1</v>
      </c>
      <c r="N28" t="s">
        <v>23</v>
      </c>
      <c r="O28" t="s">
        <v>34</v>
      </c>
      <c r="P28" s="18">
        <v>18.6307662123059</v>
      </c>
      <c r="Q28" s="70">
        <f t="shared" ref="Q28" si="51">AVERAGE(P28:P30)</f>
        <v>18.747312984026468</v>
      </c>
      <c r="R28" s="71">
        <f t="shared" ref="R28" si="52">STDEV(P29:P30)</f>
        <v>0.26184513849924768</v>
      </c>
      <c r="S28" s="71">
        <f t="shared" ref="S28" si="53">R28/Q28</f>
        <v>1.3967075640245149E-2</v>
      </c>
      <c r="U28" s="33" t="s">
        <v>32</v>
      </c>
      <c r="V28" s="34" t="s">
        <v>33</v>
      </c>
      <c r="Y28">
        <v>1</v>
      </c>
      <c r="Z28" t="s">
        <v>23</v>
      </c>
      <c r="AA28" t="s">
        <v>34</v>
      </c>
      <c r="AB28" s="18">
        <v>19.7567597043905</v>
      </c>
      <c r="AC28" s="70">
        <f t="shared" ref="AC28" si="54">AVERAGE(AB28:AB30)</f>
        <v>19.827152780919668</v>
      </c>
      <c r="AD28" s="71">
        <f t="shared" ref="AD28" si="55">STDEV(AB29:AB30)</f>
        <v>2.265818599669589E-2</v>
      </c>
      <c r="AE28" s="71">
        <f t="shared" ref="AE28" si="56">AD28/AC28</f>
        <v>1.1427856660539085E-3</v>
      </c>
      <c r="AG28" s="33" t="s">
        <v>32</v>
      </c>
      <c r="AH28" s="34" t="s">
        <v>33</v>
      </c>
      <c r="AK28">
        <v>1</v>
      </c>
      <c r="AL28" t="s">
        <v>23</v>
      </c>
      <c r="AM28" t="s">
        <v>34</v>
      </c>
      <c r="AN28" s="18">
        <v>20.0202978622372</v>
      </c>
      <c r="AO28" s="70">
        <f t="shared" ref="AO28" si="57">AVERAGE(AN28:AN30)</f>
        <v>20.078734158636603</v>
      </c>
      <c r="AP28" s="71">
        <f t="shared" ref="AP28" si="58">STDEV(AN29:AN30)</f>
        <v>5.5531366429139424E-2</v>
      </c>
      <c r="AQ28" s="71">
        <f t="shared" ref="AQ28" si="59">AP28/AO28</f>
        <v>2.7656806445267535E-3</v>
      </c>
      <c r="AS28" s="33" t="s">
        <v>32</v>
      </c>
      <c r="AT28" s="34" t="s">
        <v>33</v>
      </c>
    </row>
    <row r="29" spans="1:46">
      <c r="A29">
        <v>1</v>
      </c>
      <c r="B29" t="s">
        <v>23</v>
      </c>
      <c r="C29" t="s">
        <v>34</v>
      </c>
      <c r="D29" s="18">
        <v>19.012141859772701</v>
      </c>
      <c r="E29" s="71"/>
      <c r="F29" s="71"/>
      <c r="G29" s="71"/>
      <c r="I29" s="22">
        <v>0</v>
      </c>
      <c r="J29" s="24">
        <v>0</v>
      </c>
      <c r="M29">
        <v>1</v>
      </c>
      <c r="N29" t="s">
        <v>23</v>
      </c>
      <c r="O29" t="s">
        <v>34</v>
      </c>
      <c r="P29" s="18">
        <v>18.990738842940299</v>
      </c>
      <c r="Q29" s="71"/>
      <c r="R29" s="71"/>
      <c r="S29" s="71"/>
      <c r="U29" s="22">
        <v>0</v>
      </c>
      <c r="V29" s="24">
        <v>0</v>
      </c>
      <c r="Y29">
        <v>1</v>
      </c>
      <c r="Z29" t="s">
        <v>23</v>
      </c>
      <c r="AA29" t="s">
        <v>34</v>
      </c>
      <c r="AB29" s="18">
        <v>19.846327562216601</v>
      </c>
      <c r="AC29" s="71"/>
      <c r="AD29" s="71"/>
      <c r="AE29" s="71"/>
      <c r="AG29" s="22">
        <v>0</v>
      </c>
      <c r="AH29" s="24">
        <v>0</v>
      </c>
      <c r="AK29">
        <v>1</v>
      </c>
      <c r="AL29" t="s">
        <v>23</v>
      </c>
      <c r="AM29" t="s">
        <v>34</v>
      </c>
      <c r="AN29" s="18">
        <v>20.147218912606899</v>
      </c>
      <c r="AO29" s="71"/>
      <c r="AP29" s="71"/>
      <c r="AQ29" s="71"/>
      <c r="AS29" s="22">
        <v>0</v>
      </c>
      <c r="AT29" s="24">
        <v>0</v>
      </c>
    </row>
    <row r="30" spans="1:46">
      <c r="A30">
        <v>1</v>
      </c>
      <c r="B30" t="s">
        <v>23</v>
      </c>
      <c r="C30" t="s">
        <v>34</v>
      </c>
      <c r="D30" s="18">
        <v>19.031676637353399</v>
      </c>
      <c r="E30" s="71"/>
      <c r="F30" s="71"/>
      <c r="G30" s="71"/>
      <c r="I30" s="22">
        <v>1</v>
      </c>
      <c r="J30" s="24">
        <f>2/(((((J6)^(E31-E25))/((J5)^(E28-E22)))+1)*J15)</f>
        <v>0.43923340995309262</v>
      </c>
      <c r="M30">
        <v>1</v>
      </c>
      <c r="N30" t="s">
        <v>23</v>
      </c>
      <c r="O30" t="s">
        <v>34</v>
      </c>
      <c r="P30" s="18">
        <v>18.620433896833202</v>
      </c>
      <c r="Q30" s="71"/>
      <c r="R30" s="71"/>
      <c r="S30" s="71"/>
      <c r="U30" s="22">
        <v>1</v>
      </c>
      <c r="V30" s="24">
        <f>2/(((((V6)^(Q31-Q25))/((V5)^(Q28-Q22)))+1)*V15)</f>
        <v>0.37564320905476456</v>
      </c>
      <c r="Y30">
        <v>1</v>
      </c>
      <c r="Z30" t="s">
        <v>23</v>
      </c>
      <c r="AA30" t="s">
        <v>34</v>
      </c>
      <c r="AB30" s="18">
        <v>19.8783710761519</v>
      </c>
      <c r="AC30" s="71"/>
      <c r="AD30" s="71"/>
      <c r="AE30" s="71"/>
      <c r="AG30" s="22">
        <v>1</v>
      </c>
      <c r="AH30" s="24">
        <f>2/(((((AH6)^(AC31-AC25))/((AH5)^(AC28-AC22)))+1)*AH15)</f>
        <v>0.36156252577728482</v>
      </c>
      <c r="AK30">
        <v>1</v>
      </c>
      <c r="AL30" t="s">
        <v>23</v>
      </c>
      <c r="AM30" t="s">
        <v>34</v>
      </c>
      <c r="AN30" s="18">
        <v>20.0686857010657</v>
      </c>
      <c r="AO30" s="71"/>
      <c r="AP30" s="71"/>
      <c r="AQ30" s="71"/>
      <c r="AS30" s="22">
        <v>1</v>
      </c>
      <c r="AT30" s="24">
        <f>2/(((((AT6)^(AO31-AO25))/((AT5)^(AO28-AO22)))+1)*AT15)</f>
        <v>0.35317829272906731</v>
      </c>
    </row>
    <row r="31" spans="1:46">
      <c r="A31">
        <v>1</v>
      </c>
      <c r="B31" t="s">
        <v>39</v>
      </c>
      <c r="C31" t="s">
        <v>34</v>
      </c>
      <c r="D31" s="18">
        <v>22.1033334517921</v>
      </c>
      <c r="E31" s="70">
        <f t="shared" ref="E31" si="60">AVERAGE(D31:D33)</f>
        <v>22.175478483126934</v>
      </c>
      <c r="F31" s="71">
        <f t="shared" ref="F31" si="61">STDEV(D32:D33)</f>
        <v>7.8671673515988486E-2</v>
      </c>
      <c r="G31" s="71">
        <f t="shared" ref="G31" si="62">F31/E31</f>
        <v>3.5476877568097957E-3</v>
      </c>
      <c r="I31" s="22">
        <v>2</v>
      </c>
      <c r="J31" s="24">
        <f>2/(((((J6)^(E46-E40))/((J5)^(E43-E37)))+1)*J16)</f>
        <v>0.66354643733258156</v>
      </c>
      <c r="M31">
        <v>1</v>
      </c>
      <c r="N31" t="s">
        <v>39</v>
      </c>
      <c r="O31" t="s">
        <v>34</v>
      </c>
      <c r="P31" s="18">
        <v>22.207377959105798</v>
      </c>
      <c r="Q31" s="70">
        <f t="shared" ref="Q31" si="63">AVERAGE(P31:P33)</f>
        <v>22.24484225965303</v>
      </c>
      <c r="R31" s="71">
        <f t="shared" ref="R31" si="64">STDEV(P32:P33)</f>
        <v>0.18864714548036446</v>
      </c>
      <c r="S31" s="71">
        <f t="shared" ref="S31" si="65">R31/Q31</f>
        <v>8.4804892423322106E-3</v>
      </c>
      <c r="U31" s="22">
        <v>2</v>
      </c>
      <c r="V31" s="24">
        <f>2/(((((V6)^(Q46-Q40))/((V5)^(Q43-Q37)))+1)*V16)</f>
        <v>0.59856570297376288</v>
      </c>
      <c r="Y31">
        <v>1</v>
      </c>
      <c r="Z31" t="s">
        <v>39</v>
      </c>
      <c r="AA31" t="s">
        <v>34</v>
      </c>
      <c r="AB31" s="18">
        <v>23.039710387717701</v>
      </c>
      <c r="AC31" s="70">
        <f t="shared" ref="AC31" si="66">AVERAGE(AB31:AB33)</f>
        <v>23.160680488351769</v>
      </c>
      <c r="AD31" s="71">
        <f t="shared" ref="AD31" si="67">STDEV(AB32:AB33)</f>
        <v>1.2468603478112957E-2</v>
      </c>
      <c r="AE31" s="71">
        <f t="shared" ref="AE31" si="68">AD31/AC31</f>
        <v>5.3835220793205143E-4</v>
      </c>
      <c r="AG31" s="22">
        <v>2</v>
      </c>
      <c r="AH31" s="24">
        <f>2/(((((AH6)^(AC46-AC40))/((AH5)^(AC43-AC37)))+1)*AH16)</f>
        <v>0.73520860358596385</v>
      </c>
      <c r="AK31">
        <v>1</v>
      </c>
      <c r="AL31" t="s">
        <v>39</v>
      </c>
      <c r="AM31" t="s">
        <v>34</v>
      </c>
      <c r="AN31" s="18">
        <v>23.273331302996201</v>
      </c>
      <c r="AO31" s="70">
        <f t="shared" ref="AO31" si="69">AVERAGE(AN31:AN33)</f>
        <v>23.506900252235866</v>
      </c>
      <c r="AP31" s="71">
        <f t="shared" ref="AP31" si="70">STDEV(AN32:AN33)</f>
        <v>2.6652137753330984E-2</v>
      </c>
      <c r="AQ31" s="71">
        <f t="shared" ref="AQ31" si="71">AP31/AO31</f>
        <v>1.1338006060920753E-3</v>
      </c>
      <c r="AS31" s="22">
        <v>2</v>
      </c>
      <c r="AT31" s="24">
        <f>2/(((((AT6)^(AO46-AO40))/((AT5)^(AO43-AO37)))+1)*AT16)</f>
        <v>0.66005305056275898</v>
      </c>
    </row>
    <row r="32" spans="1:46">
      <c r="A32">
        <v>1</v>
      </c>
      <c r="B32" t="s">
        <v>39</v>
      </c>
      <c r="C32" t="s">
        <v>34</v>
      </c>
      <c r="D32" s="18">
        <v>22.267180272624799</v>
      </c>
      <c r="E32" s="71"/>
      <c r="F32" s="71"/>
      <c r="G32" s="71"/>
      <c r="I32" s="22">
        <v>4</v>
      </c>
      <c r="J32" s="24">
        <f>2/(((((J6)^(E61-E55))/((J5)^(E58-E52)))+1)*J17)</f>
        <v>0.57945507213694469</v>
      </c>
      <c r="M32">
        <v>1</v>
      </c>
      <c r="N32" t="s">
        <v>39</v>
      </c>
      <c r="O32" t="s">
        <v>34</v>
      </c>
      <c r="P32" s="18">
        <v>22.3969680857473</v>
      </c>
      <c r="Q32" s="71"/>
      <c r="R32" s="71"/>
      <c r="S32" s="71"/>
      <c r="U32" s="22">
        <v>4</v>
      </c>
      <c r="V32" s="24">
        <f>2/(((((V6)^(Q61-Q55))/((V5)^(Q58-Q52)))+1)*V17)</f>
        <v>0.6773449281915418</v>
      </c>
      <c r="Y32">
        <v>1</v>
      </c>
      <c r="Z32" t="s">
        <v>39</v>
      </c>
      <c r="AA32" t="s">
        <v>34</v>
      </c>
      <c r="AB32" s="18">
        <v>23.212348904597501</v>
      </c>
      <c r="AC32" s="71"/>
      <c r="AD32" s="71"/>
      <c r="AE32" s="71"/>
      <c r="AG32" s="22">
        <v>4</v>
      </c>
      <c r="AH32" s="24">
        <f>2/(((((AH6)^(AC61-AC55))/((AH5)^(AC58-AC52)))+1)*AH17)</f>
        <v>0.72549630362767259</v>
      </c>
      <c r="AK32">
        <v>1</v>
      </c>
      <c r="AL32" t="s">
        <v>39</v>
      </c>
      <c r="AM32" t="s">
        <v>34</v>
      </c>
      <c r="AN32" s="18">
        <v>23.642530634194198</v>
      </c>
      <c r="AO32" s="71"/>
      <c r="AP32" s="71"/>
      <c r="AQ32" s="71"/>
      <c r="AS32" s="22">
        <v>4</v>
      </c>
      <c r="AT32" s="24">
        <f>2/(((((AT6)^(AO61-AO55))/((AT5)^(AO58-AO52)))+1)*AT17)</f>
        <v>0.64799319183614945</v>
      </c>
    </row>
    <row r="33" spans="1:46">
      <c r="A33">
        <v>1</v>
      </c>
      <c r="B33" t="s">
        <v>39</v>
      </c>
      <c r="C33" t="s">
        <v>34</v>
      </c>
      <c r="D33" s="18">
        <v>22.1559217249639</v>
      </c>
      <c r="E33" s="71"/>
      <c r="F33" s="71"/>
      <c r="G33" s="71"/>
      <c r="I33" s="26">
        <v>6</v>
      </c>
      <c r="J33" s="28">
        <f>2/(((((J6)^(E76-E70))/((J5)^(E73-E67)))+1)*J18)</f>
        <v>0.65560881081478817</v>
      </c>
      <c r="M33">
        <v>1</v>
      </c>
      <c r="N33" t="s">
        <v>39</v>
      </c>
      <c r="O33" t="s">
        <v>34</v>
      </c>
      <c r="P33" s="18">
        <v>22.130180734105998</v>
      </c>
      <c r="Q33" s="71"/>
      <c r="R33" s="71"/>
      <c r="S33" s="71"/>
      <c r="U33" s="26">
        <v>6</v>
      </c>
      <c r="V33" s="28">
        <f>2/(((((V6)^(Q76-Q70))/((V5)^(Q73-Q67)))+1)*V18)</f>
        <v>0.63315185954260411</v>
      </c>
      <c r="Y33">
        <v>1</v>
      </c>
      <c r="Z33" t="s">
        <v>39</v>
      </c>
      <c r="AA33" t="s">
        <v>34</v>
      </c>
      <c r="AB33" s="18">
        <v>23.229982172740101</v>
      </c>
      <c r="AC33" s="71"/>
      <c r="AD33" s="71"/>
      <c r="AE33" s="71"/>
      <c r="AG33" s="26">
        <v>6</v>
      </c>
      <c r="AH33" s="28">
        <f>2/(((((AH6)^(AC76-AC70))/((AH5)^(AC73-AC67)))+1)*AH18)</f>
        <v>0.73056932150319287</v>
      </c>
      <c r="AK33">
        <v>1</v>
      </c>
      <c r="AL33" t="s">
        <v>39</v>
      </c>
      <c r="AM33" t="s">
        <v>34</v>
      </c>
      <c r="AN33" s="18">
        <v>23.604838819517202</v>
      </c>
      <c r="AO33" s="71"/>
      <c r="AP33" s="71"/>
      <c r="AQ33" s="71"/>
      <c r="AS33" s="26">
        <v>6</v>
      </c>
      <c r="AT33" s="28">
        <f>2/(((((AT6)^(AO76-AO70))/((AT5)^(AO73-AO67)))+1)*AT18)</f>
        <v>0.59202986118152023</v>
      </c>
    </row>
    <row r="34" spans="1:46">
      <c r="A34">
        <v>2</v>
      </c>
      <c r="B34" t="s">
        <v>30</v>
      </c>
      <c r="C34" t="s">
        <v>24</v>
      </c>
      <c r="D34" s="18">
        <v>26.383281783383101</v>
      </c>
      <c r="E34" s="70">
        <f t="shared" ref="E34" si="72">AVERAGE(D34:D36)</f>
        <v>25.787362038833166</v>
      </c>
      <c r="F34" s="71">
        <f t="shared" ref="F34" si="73">STDEV(D35:D36)</f>
        <v>8.4308446065477133E-2</v>
      </c>
      <c r="G34" s="71">
        <f t="shared" ref="G34" si="74">F34/E34</f>
        <v>3.2693707071904882E-3</v>
      </c>
      <c r="M34">
        <v>2</v>
      </c>
      <c r="N34" t="s">
        <v>30</v>
      </c>
      <c r="O34" t="s">
        <v>24</v>
      </c>
      <c r="P34" s="18">
        <v>25.694799839272701</v>
      </c>
      <c r="Q34" s="70">
        <f t="shared" ref="Q34" si="75">AVERAGE(P34:P36)</f>
        <v>25.310883655567867</v>
      </c>
      <c r="R34" s="71">
        <f t="shared" ref="R34" si="76">STDEV(P35:P36)</f>
        <v>7.3932433349072124E-2</v>
      </c>
      <c r="S34" s="71">
        <f t="shared" ref="S34" si="77">R34/Q34</f>
        <v>2.9209740108306543E-3</v>
      </c>
      <c r="Y34">
        <v>2</v>
      </c>
      <c r="Z34" t="s">
        <v>30</v>
      </c>
      <c r="AA34" t="s">
        <v>24</v>
      </c>
      <c r="AB34" s="18">
        <v>26.259218991414201</v>
      </c>
      <c r="AC34" s="70">
        <f t="shared" ref="AC34" si="78">AVERAGE(AB34:AB36)</f>
        <v>26.0819624969633</v>
      </c>
      <c r="AD34" s="71">
        <f t="shared" ref="AD34" si="79">STDEV(AB35:AB36)</f>
        <v>7.4992614029620167E-2</v>
      </c>
      <c r="AE34" s="71">
        <f t="shared" ref="AE34" si="80">AD34/AC34</f>
        <v>2.8752673054549286E-3</v>
      </c>
      <c r="AK34">
        <v>2</v>
      </c>
      <c r="AL34" t="s">
        <v>30</v>
      </c>
      <c r="AM34" t="s">
        <v>24</v>
      </c>
      <c r="AN34" s="18">
        <v>25.788404206878202</v>
      </c>
      <c r="AO34" s="70">
        <f t="shared" ref="AO34" si="81">AVERAGE(AN34:AN36)</f>
        <v>25.7605475326244</v>
      </c>
      <c r="AP34" s="71">
        <f t="shared" ref="AP34" si="82">STDEV(AN35:AN36)</f>
        <v>0.14875272967188416</v>
      </c>
      <c r="AQ34" s="71">
        <f t="shared" ref="AQ34" si="83">AP34/AO34</f>
        <v>5.7744397506883935E-3</v>
      </c>
    </row>
    <row r="35" spans="1:46">
      <c r="A35">
        <v>2</v>
      </c>
      <c r="B35" t="s">
        <v>30</v>
      </c>
      <c r="C35" t="s">
        <v>24</v>
      </c>
      <c r="D35" s="18">
        <v>25.549017240482399</v>
      </c>
      <c r="E35" s="71"/>
      <c r="F35" s="71"/>
      <c r="G35" s="71"/>
      <c r="M35">
        <v>2</v>
      </c>
      <c r="N35" t="s">
        <v>30</v>
      </c>
      <c r="O35" t="s">
        <v>24</v>
      </c>
      <c r="P35" s="18">
        <v>25.066647438744699</v>
      </c>
      <c r="Q35" s="71"/>
      <c r="R35" s="71"/>
      <c r="S35" s="71"/>
      <c r="Y35">
        <v>2</v>
      </c>
      <c r="Z35" t="s">
        <v>30</v>
      </c>
      <c r="AA35" t="s">
        <v>24</v>
      </c>
      <c r="AB35" s="18">
        <v>25.940306463818601</v>
      </c>
      <c r="AC35" s="71"/>
      <c r="AD35" s="71"/>
      <c r="AE35" s="71"/>
      <c r="AK35">
        <v>2</v>
      </c>
      <c r="AL35" t="s">
        <v>30</v>
      </c>
      <c r="AM35" t="s">
        <v>24</v>
      </c>
      <c r="AN35" s="18">
        <v>25.641435131626501</v>
      </c>
      <c r="AO35" s="71"/>
      <c r="AP35" s="71"/>
      <c r="AQ35" s="71"/>
    </row>
    <row r="36" spans="1:46">
      <c r="A36">
        <v>2</v>
      </c>
      <c r="B36" t="s">
        <v>30</v>
      </c>
      <c r="C36" t="s">
        <v>24</v>
      </c>
      <c r="D36" s="18">
        <v>25.429787092634001</v>
      </c>
      <c r="E36" s="71"/>
      <c r="F36" s="71"/>
      <c r="G36" s="71"/>
      <c r="M36">
        <v>2</v>
      </c>
      <c r="N36" t="s">
        <v>30</v>
      </c>
      <c r="O36" t="s">
        <v>24</v>
      </c>
      <c r="P36" s="18">
        <v>25.171203688686202</v>
      </c>
      <c r="Q36" s="71"/>
      <c r="R36" s="71"/>
      <c r="S36" s="71"/>
      <c r="Y36">
        <v>2</v>
      </c>
      <c r="Z36" t="s">
        <v>30</v>
      </c>
      <c r="AA36" t="s">
        <v>24</v>
      </c>
      <c r="AB36" s="18">
        <v>26.046362035657101</v>
      </c>
      <c r="AC36" s="71"/>
      <c r="AD36" s="71"/>
      <c r="AE36" s="71"/>
      <c r="AK36">
        <v>2</v>
      </c>
      <c r="AL36" t="s">
        <v>30</v>
      </c>
      <c r="AM36" t="s">
        <v>24</v>
      </c>
      <c r="AN36" s="18">
        <v>25.851803259368499</v>
      </c>
      <c r="AO36" s="71"/>
      <c r="AP36" s="71"/>
      <c r="AQ36" s="71"/>
    </row>
    <row r="37" spans="1:46">
      <c r="A37">
        <v>2</v>
      </c>
      <c r="B37" t="s">
        <v>23</v>
      </c>
      <c r="C37" t="s">
        <v>24</v>
      </c>
      <c r="D37" s="18">
        <v>19.883287260272599</v>
      </c>
      <c r="E37" s="70">
        <f t="shared" ref="E37" si="84">AVERAGE(D37:D39)</f>
        <v>19.350734044932434</v>
      </c>
      <c r="F37" s="71">
        <f t="shared" ref="F37" si="85">STDEV(D38:D39)</f>
        <v>0.22480162925295694</v>
      </c>
      <c r="G37" s="71">
        <f t="shared" ref="G37" si="86">F37/E37</f>
        <v>1.1617214557906031E-2</v>
      </c>
      <c r="M37">
        <v>2</v>
      </c>
      <c r="N37" t="s">
        <v>23</v>
      </c>
      <c r="O37" t="s">
        <v>24</v>
      </c>
      <c r="P37" s="18">
        <v>19.174327880639499</v>
      </c>
      <c r="Q37" s="70">
        <f t="shared" ref="Q37" si="87">AVERAGE(P37:P39)</f>
        <v>18.811812258146798</v>
      </c>
      <c r="R37" s="71">
        <f t="shared" ref="R37" si="88">STDEV(P38:P39)</f>
        <v>3.0266896627119482E-3</v>
      </c>
      <c r="S37" s="71">
        <f t="shared" ref="S37" si="89">R37/Q37</f>
        <v>1.6089304003133378E-4</v>
      </c>
      <c r="Y37">
        <v>2</v>
      </c>
      <c r="Z37" t="s">
        <v>23</v>
      </c>
      <c r="AA37" t="s">
        <v>24</v>
      </c>
      <c r="AB37" s="18">
        <v>20.370789329937601</v>
      </c>
      <c r="AC37" s="70">
        <f t="shared" ref="AC37" si="90">AVERAGE(AB37:AB39)</f>
        <v>20.380971558596503</v>
      </c>
      <c r="AD37" s="71">
        <f t="shared" ref="AD37" si="91">STDEV(AB38:AB39)</f>
        <v>0.12201572785382286</v>
      </c>
      <c r="AE37" s="71">
        <f t="shared" ref="AE37" si="92">AD37/AC37</f>
        <v>5.986747368888691E-3</v>
      </c>
      <c r="AK37">
        <v>2</v>
      </c>
      <c r="AL37" t="s">
        <v>23</v>
      </c>
      <c r="AM37" t="s">
        <v>24</v>
      </c>
      <c r="AN37" s="18">
        <v>20.403943493418499</v>
      </c>
      <c r="AO37" s="70">
        <f t="shared" ref="AO37" si="93">AVERAGE(AN37:AN39)</f>
        <v>20.33333482856747</v>
      </c>
      <c r="AP37" s="71">
        <f t="shared" ref="AP37" si="94">STDEV(AN38:AN39)</f>
        <v>0.1287987966997359</v>
      </c>
      <c r="AQ37" s="71">
        <f t="shared" ref="AQ37" si="95">AP37/AO37</f>
        <v>6.3343665850020374E-3</v>
      </c>
    </row>
    <row r="38" spans="1:46">
      <c r="A38">
        <v>2</v>
      </c>
      <c r="B38" t="s">
        <v>23</v>
      </c>
      <c r="C38" t="s">
        <v>24</v>
      </c>
      <c r="D38" s="18">
        <v>18.925498680795801</v>
      </c>
      <c r="E38" s="71"/>
      <c r="F38" s="71"/>
      <c r="G38" s="71"/>
      <c r="M38">
        <v>2</v>
      </c>
      <c r="N38" t="s">
        <v>23</v>
      </c>
      <c r="O38" t="s">
        <v>24</v>
      </c>
      <c r="P38" s="18">
        <v>18.628414254115398</v>
      </c>
      <c r="Q38" s="71"/>
      <c r="R38" s="71"/>
      <c r="S38" s="71"/>
      <c r="Y38">
        <v>2</v>
      </c>
      <c r="Z38" t="s">
        <v>23</v>
      </c>
      <c r="AA38" t="s">
        <v>24</v>
      </c>
      <c r="AB38" s="18">
        <v>20.472340821502801</v>
      </c>
      <c r="AC38" s="71"/>
      <c r="AD38" s="71"/>
      <c r="AE38" s="71"/>
      <c r="AK38">
        <v>2</v>
      </c>
      <c r="AL38" t="s">
        <v>23</v>
      </c>
      <c r="AM38" t="s">
        <v>24</v>
      </c>
      <c r="AN38" s="18">
        <v>20.389104998697</v>
      </c>
      <c r="AO38" s="71"/>
      <c r="AP38" s="71"/>
      <c r="AQ38" s="71"/>
    </row>
    <row r="39" spans="1:46">
      <c r="A39">
        <v>2</v>
      </c>
      <c r="B39" t="s">
        <v>23</v>
      </c>
      <c r="C39" t="s">
        <v>24</v>
      </c>
      <c r="D39" s="18">
        <v>19.243416193728901</v>
      </c>
      <c r="E39" s="71"/>
      <c r="F39" s="71"/>
      <c r="G39" s="71"/>
      <c r="M39">
        <v>2</v>
      </c>
      <c r="N39" t="s">
        <v>23</v>
      </c>
      <c r="O39" t="s">
        <v>24</v>
      </c>
      <c r="P39" s="18">
        <v>18.6326946396855</v>
      </c>
      <c r="Q39" s="71"/>
      <c r="R39" s="71"/>
      <c r="S39" s="71"/>
      <c r="Y39">
        <v>2</v>
      </c>
      <c r="Z39" t="s">
        <v>23</v>
      </c>
      <c r="AA39" t="s">
        <v>24</v>
      </c>
      <c r="AB39" s="18">
        <v>20.2997845243491</v>
      </c>
      <c r="AC39" s="71"/>
      <c r="AD39" s="71"/>
      <c r="AE39" s="71"/>
      <c r="AK39">
        <v>2</v>
      </c>
      <c r="AL39" t="s">
        <v>23</v>
      </c>
      <c r="AM39" t="s">
        <v>24</v>
      </c>
      <c r="AN39" s="18">
        <v>20.206955993586899</v>
      </c>
      <c r="AO39" s="71"/>
      <c r="AP39" s="71"/>
      <c r="AQ39" s="71"/>
    </row>
    <row r="40" spans="1:46">
      <c r="A40">
        <v>2</v>
      </c>
      <c r="B40" t="s">
        <v>39</v>
      </c>
      <c r="C40" t="s">
        <v>24</v>
      </c>
      <c r="D40" s="18">
        <v>20.723857220247599</v>
      </c>
      <c r="E40" s="70">
        <f t="shared" ref="E40" si="96">AVERAGE(D40:D42)</f>
        <v>20.734183303534198</v>
      </c>
      <c r="F40" s="71">
        <f t="shared" ref="F40" si="97">STDEV(D41:D42)</f>
        <v>3.5467079213860143E-2</v>
      </c>
      <c r="G40" s="71">
        <f t="shared" ref="G40" si="98">F40/E40</f>
        <v>1.7105607052202863E-3</v>
      </c>
      <c r="M40">
        <v>2</v>
      </c>
      <c r="N40" t="s">
        <v>39</v>
      </c>
      <c r="O40" t="s">
        <v>24</v>
      </c>
      <c r="P40" s="18">
        <v>20.542471627130201</v>
      </c>
      <c r="Q40" s="70">
        <f t="shared" ref="Q40" si="99">AVERAGE(P40:P42)</f>
        <v>20.632477244575131</v>
      </c>
      <c r="R40" s="71">
        <f t="shared" ref="R40" si="100">STDEV(P41:P42)</f>
        <v>1.2712622900485719E-2</v>
      </c>
      <c r="S40" s="71">
        <f t="shared" ref="S40" si="101">R40/Q40</f>
        <v>6.1614622179351881E-4</v>
      </c>
      <c r="Y40">
        <v>2</v>
      </c>
      <c r="Z40" t="s">
        <v>39</v>
      </c>
      <c r="AA40" t="s">
        <v>24</v>
      </c>
      <c r="AB40" s="18">
        <v>21.846095422745901</v>
      </c>
      <c r="AC40" s="70">
        <f t="shared" ref="AC40" si="102">AVERAGE(AB40:AB42)</f>
        <v>21.908666525035532</v>
      </c>
      <c r="AD40" s="71">
        <f t="shared" ref="AD40" si="103">STDEV(AB41:AB42)</f>
        <v>4.5425317627488172E-2</v>
      </c>
      <c r="AE40" s="71">
        <f t="shared" ref="AE40" si="104">AD40/AC40</f>
        <v>2.0733949086120611E-3</v>
      </c>
      <c r="AK40">
        <v>2</v>
      </c>
      <c r="AL40" t="s">
        <v>39</v>
      </c>
      <c r="AM40" t="s">
        <v>24</v>
      </c>
      <c r="AN40" s="18">
        <v>22.0141110297578</v>
      </c>
      <c r="AO40" s="70">
        <f t="shared" ref="AO40" si="105">AVERAGE(AN40:AN42)</f>
        <v>22.0377675752746</v>
      </c>
      <c r="AP40" s="71">
        <f t="shared" ref="AP40" si="106">STDEV(AN41:AN42)</f>
        <v>6.9374699347647034E-2</v>
      </c>
      <c r="AQ40" s="71">
        <f t="shared" ref="AQ40" si="107">AP40/AO40</f>
        <v>3.1479912432456352E-3</v>
      </c>
    </row>
    <row r="41" spans="1:46">
      <c r="A41">
        <v>2</v>
      </c>
      <c r="B41" t="s">
        <v>39</v>
      </c>
      <c r="C41" t="s">
        <v>24</v>
      </c>
      <c r="D41" s="18">
        <v>20.764425357398501</v>
      </c>
      <c r="E41" s="71"/>
      <c r="F41" s="71"/>
      <c r="G41" s="71"/>
      <c r="M41">
        <v>2</v>
      </c>
      <c r="N41" t="s">
        <v>39</v>
      </c>
      <c r="O41" t="s">
        <v>24</v>
      </c>
      <c r="P41" s="18">
        <v>20.668490871437999</v>
      </c>
      <c r="Q41" s="71"/>
      <c r="R41" s="71"/>
      <c r="S41" s="71"/>
      <c r="Y41">
        <v>2</v>
      </c>
      <c r="Z41" t="s">
        <v>39</v>
      </c>
      <c r="AA41" t="s">
        <v>24</v>
      </c>
      <c r="AB41" s="18">
        <v>21.907831526048401</v>
      </c>
      <c r="AC41" s="71"/>
      <c r="AD41" s="71"/>
      <c r="AE41" s="71"/>
      <c r="AK41">
        <v>2</v>
      </c>
      <c r="AL41" t="s">
        <v>39</v>
      </c>
      <c r="AM41" t="s">
        <v>24</v>
      </c>
      <c r="AN41" s="18">
        <v>22.000540527681501</v>
      </c>
      <c r="AO41" s="71"/>
      <c r="AP41" s="71"/>
      <c r="AQ41" s="71"/>
    </row>
    <row r="42" spans="1:46">
      <c r="A42">
        <v>2</v>
      </c>
      <c r="B42" t="s">
        <v>39</v>
      </c>
      <c r="C42" t="s">
        <v>24</v>
      </c>
      <c r="D42" s="18">
        <v>20.714267332956499</v>
      </c>
      <c r="E42" s="71"/>
      <c r="F42" s="71"/>
      <c r="G42" s="71"/>
      <c r="M42">
        <v>2</v>
      </c>
      <c r="N42" t="s">
        <v>39</v>
      </c>
      <c r="O42" t="s">
        <v>24</v>
      </c>
      <c r="P42" s="18">
        <v>20.686469235157201</v>
      </c>
      <c r="Q42" s="71"/>
      <c r="R42" s="71"/>
      <c r="S42" s="71"/>
      <c r="Y42">
        <v>2</v>
      </c>
      <c r="Z42" t="s">
        <v>39</v>
      </c>
      <c r="AA42" t="s">
        <v>24</v>
      </c>
      <c r="AB42" s="18">
        <v>21.972072626312301</v>
      </c>
      <c r="AC42" s="71"/>
      <c r="AD42" s="71"/>
      <c r="AE42" s="71"/>
      <c r="AK42">
        <v>2</v>
      </c>
      <c r="AL42" t="s">
        <v>39</v>
      </c>
      <c r="AM42" t="s">
        <v>24</v>
      </c>
      <c r="AN42" s="18">
        <v>22.098651168384499</v>
      </c>
      <c r="AO42" s="71"/>
      <c r="AP42" s="71"/>
      <c r="AQ42" s="71"/>
    </row>
    <row r="43" spans="1:46">
      <c r="A43">
        <v>2</v>
      </c>
      <c r="B43" t="s">
        <v>23</v>
      </c>
      <c r="C43" t="s">
        <v>34</v>
      </c>
      <c r="D43" s="18">
        <v>19.0218182512643</v>
      </c>
      <c r="E43" s="70">
        <f t="shared" ref="E43" si="108">AVERAGE(D43:D45)</f>
        <v>19.190360611207037</v>
      </c>
      <c r="F43" s="71">
        <f t="shared" ref="F43" si="109">STDEV(D44:D45)</f>
        <v>0.2854426981107554</v>
      </c>
      <c r="G43" s="71">
        <f t="shared" ref="G43" si="110">F43/E43</f>
        <v>1.4874274845260533E-2</v>
      </c>
      <c r="M43">
        <v>2</v>
      </c>
      <c r="N43" t="s">
        <v>23</v>
      </c>
      <c r="O43" t="s">
        <v>34</v>
      </c>
      <c r="P43" s="18">
        <v>18.655939086395001</v>
      </c>
      <c r="Q43" s="70">
        <f t="shared" ref="Q43" si="111">AVERAGE(P43:P45)</f>
        <v>18.639846238976535</v>
      </c>
      <c r="R43" s="71">
        <f t="shared" ref="R43" si="112">STDEV(P44:P45)</f>
        <v>6.7153093649478052E-2</v>
      </c>
      <c r="S43" s="71">
        <f t="shared" ref="S43" si="113">R43/Q43</f>
        <v>3.6026634977845856E-3</v>
      </c>
      <c r="Y43">
        <v>2</v>
      </c>
      <c r="Z43" t="s">
        <v>23</v>
      </c>
      <c r="AA43" t="s">
        <v>34</v>
      </c>
      <c r="AB43" s="18">
        <v>20.097985875626598</v>
      </c>
      <c r="AC43" s="70">
        <f t="shared" ref="AC43" si="114">AVERAGE(AB43:AB45)</f>
        <v>20.041489822615265</v>
      </c>
      <c r="AD43" s="71">
        <f t="shared" ref="AD43" si="115">STDEV(AB44:AB45)</f>
        <v>1.5228156668688032E-2</v>
      </c>
      <c r="AE43" s="71">
        <f t="shared" ref="AE43" si="116">AD43/AC43</f>
        <v>7.5983156958242895E-4</v>
      </c>
      <c r="AK43">
        <v>2</v>
      </c>
      <c r="AL43" t="s">
        <v>23</v>
      </c>
      <c r="AM43" t="s">
        <v>34</v>
      </c>
      <c r="AN43" s="18">
        <v>20.243641929402301</v>
      </c>
      <c r="AO43" s="70">
        <f t="shared" ref="AO43" si="117">AVERAGE(AN43:AN45)</f>
        <v>20.313059401449433</v>
      </c>
      <c r="AP43" s="71">
        <f t="shared" ref="AP43" si="118">STDEV(AN44:AN45)</f>
        <v>9.7462623956673222E-3</v>
      </c>
      <c r="AQ43" s="71">
        <f t="shared" ref="AQ43" si="119">AP43/AO43</f>
        <v>4.7980278120842205E-4</v>
      </c>
    </row>
    <row r="44" spans="1:46">
      <c r="A44">
        <v>2</v>
      </c>
      <c r="B44" t="s">
        <v>23</v>
      </c>
      <c r="C44" t="s">
        <v>34</v>
      </c>
      <c r="D44" s="18">
        <v>19.4764702586527</v>
      </c>
      <c r="E44" s="71"/>
      <c r="F44" s="71"/>
      <c r="G44" s="71"/>
      <c r="M44">
        <v>2</v>
      </c>
      <c r="N44" t="s">
        <v>23</v>
      </c>
      <c r="O44" t="s">
        <v>34</v>
      </c>
      <c r="P44" s="18">
        <v>18.584315407370099</v>
      </c>
      <c r="Q44" s="71"/>
      <c r="R44" s="71"/>
      <c r="S44" s="71"/>
      <c r="Y44">
        <v>2</v>
      </c>
      <c r="Z44" t="s">
        <v>23</v>
      </c>
      <c r="AA44" t="s">
        <v>34</v>
      </c>
      <c r="AB44" s="18">
        <v>20.024009728955001</v>
      </c>
      <c r="AC44" s="71"/>
      <c r="AD44" s="71"/>
      <c r="AE44" s="71"/>
      <c r="AK44">
        <v>2</v>
      </c>
      <c r="AL44" t="s">
        <v>23</v>
      </c>
      <c r="AM44" t="s">
        <v>34</v>
      </c>
      <c r="AN44" s="18">
        <v>20.3546597857042</v>
      </c>
      <c r="AO44" s="71"/>
      <c r="AP44" s="71"/>
      <c r="AQ44" s="71"/>
    </row>
    <row r="45" spans="1:46">
      <c r="A45">
        <v>2</v>
      </c>
      <c r="B45" t="s">
        <v>23</v>
      </c>
      <c r="C45" t="s">
        <v>34</v>
      </c>
      <c r="D45" s="18">
        <v>19.072793323704101</v>
      </c>
      <c r="E45" s="71"/>
      <c r="F45" s="71"/>
      <c r="G45" s="71"/>
      <c r="M45">
        <v>2</v>
      </c>
      <c r="N45" t="s">
        <v>23</v>
      </c>
      <c r="O45" t="s">
        <v>34</v>
      </c>
      <c r="P45" s="18">
        <v>18.679284223164501</v>
      </c>
      <c r="Q45" s="71"/>
      <c r="R45" s="71"/>
      <c r="S45" s="71"/>
      <c r="Y45">
        <v>2</v>
      </c>
      <c r="Z45" t="s">
        <v>23</v>
      </c>
      <c r="AA45" t="s">
        <v>34</v>
      </c>
      <c r="AB45" s="18">
        <v>20.0024738632642</v>
      </c>
      <c r="AC45" s="71"/>
      <c r="AD45" s="71"/>
      <c r="AE45" s="71"/>
      <c r="AK45">
        <v>2</v>
      </c>
      <c r="AL45" t="s">
        <v>23</v>
      </c>
      <c r="AM45" t="s">
        <v>34</v>
      </c>
      <c r="AN45" s="18">
        <v>20.340876489241801</v>
      </c>
      <c r="AO45" s="71"/>
      <c r="AP45" s="71"/>
      <c r="AQ45" s="71"/>
    </row>
    <row r="46" spans="1:46">
      <c r="A46">
        <v>2</v>
      </c>
      <c r="B46" t="s">
        <v>39</v>
      </c>
      <c r="C46" t="s">
        <v>34</v>
      </c>
      <c r="D46" s="18">
        <v>21.711555782433599</v>
      </c>
      <c r="E46" s="70">
        <f t="shared" ref="E46" si="120">AVERAGE(D46:D48)</f>
        <v>21.737169928048033</v>
      </c>
      <c r="F46" s="71">
        <f t="shared" ref="F46" si="121">STDEV(D47:D48)</f>
        <v>2.4387477709679625E-2</v>
      </c>
      <c r="G46" s="71">
        <f t="shared" ref="G46" si="122">F46/E46</f>
        <v>1.1219251535689488E-3</v>
      </c>
      <c r="M46">
        <v>2</v>
      </c>
      <c r="N46" t="s">
        <v>39</v>
      </c>
      <c r="O46" t="s">
        <v>34</v>
      </c>
      <c r="P46" s="18">
        <v>21.831484166838099</v>
      </c>
      <c r="Q46" s="70">
        <f t="shared" ref="Q46" si="123">AVERAGE(P46:P48)</f>
        <v>21.7987194924345</v>
      </c>
      <c r="R46" s="71">
        <f t="shared" ref="R46" si="124">STDEV(P47:P48)</f>
        <v>0.13203190875773776</v>
      </c>
      <c r="S46" s="71">
        <f t="shared" ref="S46" si="125">R46/Q46</f>
        <v>6.0568653495248186E-3</v>
      </c>
      <c r="Y46">
        <v>2</v>
      </c>
      <c r="Z46" t="s">
        <v>39</v>
      </c>
      <c r="AA46" t="s">
        <v>34</v>
      </c>
      <c r="AB46" s="18">
        <v>22.413386617037599</v>
      </c>
      <c r="AC46" s="70">
        <f t="shared" ref="AC46" si="126">AVERAGE(AB46:AB48)</f>
        <v>22.501011879377568</v>
      </c>
      <c r="AD46" s="71">
        <f t="shared" ref="AD46" si="127">STDEV(AB47:AB48)</f>
        <v>1.1337985618660059E-2</v>
      </c>
      <c r="AE46" s="71">
        <f t="shared" ref="AE46" si="128">AD46/AC46</f>
        <v>5.038878108878051E-4</v>
      </c>
      <c r="AK46">
        <v>2</v>
      </c>
      <c r="AL46" t="s">
        <v>39</v>
      </c>
      <c r="AM46" t="s">
        <v>34</v>
      </c>
      <c r="AN46" s="18">
        <v>23.1644714290031</v>
      </c>
      <c r="AO46" s="70">
        <f t="shared" ref="AO46" si="129">AVERAGE(AN46:AN48)</f>
        <v>23.222016292644437</v>
      </c>
      <c r="AP46" s="71">
        <f t="shared" ref="AP46" si="130">STDEV(AN47:AN48)</f>
        <v>9.4069188761110908E-2</v>
      </c>
      <c r="AQ46" s="71">
        <f t="shared" ref="AQ46" si="131">AP46/AO46</f>
        <v>4.0508622324456501E-3</v>
      </c>
    </row>
    <row r="47" spans="1:46">
      <c r="A47">
        <v>2</v>
      </c>
      <c r="B47" t="s">
        <v>39</v>
      </c>
      <c r="C47" t="s">
        <v>34</v>
      </c>
      <c r="D47" s="18">
        <v>21.7672215517198</v>
      </c>
      <c r="E47" s="71"/>
      <c r="F47" s="71"/>
      <c r="G47" s="71"/>
      <c r="M47">
        <v>2</v>
      </c>
      <c r="N47" t="s">
        <v>39</v>
      </c>
      <c r="O47" t="s">
        <v>34</v>
      </c>
      <c r="P47" s="18">
        <v>21.688976497217102</v>
      </c>
      <c r="Q47" s="71"/>
      <c r="R47" s="71"/>
      <c r="S47" s="71"/>
      <c r="Y47">
        <v>2</v>
      </c>
      <c r="Z47" t="s">
        <v>39</v>
      </c>
      <c r="AA47" t="s">
        <v>34</v>
      </c>
      <c r="AB47" s="18">
        <v>22.536807344031601</v>
      </c>
      <c r="AC47" s="71"/>
      <c r="AD47" s="71"/>
      <c r="AE47" s="71"/>
      <c r="AK47">
        <v>2</v>
      </c>
      <c r="AL47" t="s">
        <v>39</v>
      </c>
      <c r="AM47" t="s">
        <v>34</v>
      </c>
      <c r="AN47" s="18">
        <v>23.317305685738798</v>
      </c>
      <c r="AO47" s="71"/>
      <c r="AP47" s="71"/>
      <c r="AQ47" s="71"/>
    </row>
    <row r="48" spans="1:46">
      <c r="A48">
        <v>2</v>
      </c>
      <c r="B48" t="s">
        <v>39</v>
      </c>
      <c r="C48" t="s">
        <v>34</v>
      </c>
      <c r="D48" s="18">
        <v>21.732732449990699</v>
      </c>
      <c r="E48" s="71"/>
      <c r="F48" s="71"/>
      <c r="G48" s="71"/>
      <c r="M48">
        <v>2</v>
      </c>
      <c r="N48" t="s">
        <v>39</v>
      </c>
      <c r="O48" t="s">
        <v>34</v>
      </c>
      <c r="P48" s="18">
        <v>21.875697813248301</v>
      </c>
      <c r="Q48" s="71"/>
      <c r="R48" s="71"/>
      <c r="S48" s="71"/>
      <c r="Y48">
        <v>2</v>
      </c>
      <c r="Z48" t="s">
        <v>39</v>
      </c>
      <c r="AA48" t="s">
        <v>34</v>
      </c>
      <c r="AB48" s="18">
        <v>22.552841677063501</v>
      </c>
      <c r="AC48" s="71"/>
      <c r="AD48" s="71"/>
      <c r="AE48" s="71"/>
      <c r="AK48">
        <v>2</v>
      </c>
      <c r="AL48" t="s">
        <v>39</v>
      </c>
      <c r="AM48" t="s">
        <v>34</v>
      </c>
      <c r="AN48" s="18">
        <v>23.184271763191401</v>
      </c>
      <c r="AO48" s="71"/>
      <c r="AP48" s="71"/>
      <c r="AQ48" s="71"/>
    </row>
    <row r="49" spans="1:43">
      <c r="A49">
        <v>4</v>
      </c>
      <c r="B49" t="s">
        <v>30</v>
      </c>
      <c r="C49" t="s">
        <v>24</v>
      </c>
      <c r="D49" s="18">
        <v>26.594959041743699</v>
      </c>
      <c r="E49" s="70">
        <f t="shared" ref="E49" si="132">AVERAGE(D49:D51)</f>
        <v>25.821048624240962</v>
      </c>
      <c r="F49" s="71">
        <f>STDEV(D49:D50)</f>
        <v>0.83423012592277312</v>
      </c>
      <c r="G49" s="71">
        <f t="shared" ref="G49" si="133">F49/E49</f>
        <v>3.2308142789351811E-2</v>
      </c>
      <c r="M49">
        <v>4</v>
      </c>
      <c r="N49" t="s">
        <v>30</v>
      </c>
      <c r="O49" t="s">
        <v>24</v>
      </c>
      <c r="P49" s="18">
        <v>25.019334710539201</v>
      </c>
      <c r="Q49" s="70">
        <f t="shared" ref="Q49" si="134">AVERAGE(P49:P51)</f>
        <v>25.054255790447936</v>
      </c>
      <c r="R49" s="71">
        <f>STDEV(P49:P50)</f>
        <v>2.4689025270842109E-2</v>
      </c>
      <c r="S49" s="71">
        <f t="shared" ref="S49" si="135">R49/Q49</f>
        <v>9.8542241594958588E-4</v>
      </c>
      <c r="Y49">
        <v>4</v>
      </c>
      <c r="Z49" t="s">
        <v>30</v>
      </c>
      <c r="AA49" t="s">
        <v>24</v>
      </c>
      <c r="AB49" s="18">
        <v>26.3824273786067</v>
      </c>
      <c r="AC49" s="70">
        <f t="shared" ref="AC49" si="136">AVERAGE(AB49:AB51)</f>
        <v>26.221361240875734</v>
      </c>
      <c r="AD49" s="71">
        <f>STDEV(AB49:AB50)</f>
        <v>0.18367623772969446</v>
      </c>
      <c r="AE49" s="71">
        <f t="shared" ref="AE49" si="137">AD49/AC49</f>
        <v>7.0048322832060601E-3</v>
      </c>
      <c r="AK49">
        <v>4</v>
      </c>
      <c r="AL49" t="s">
        <v>30</v>
      </c>
      <c r="AM49" t="s">
        <v>24</v>
      </c>
      <c r="AN49" s="18">
        <v>26.157980969355101</v>
      </c>
      <c r="AO49" s="70">
        <f t="shared" ref="AO49" si="138">AVERAGE(AN49:AN51)</f>
        <v>26.052047438171797</v>
      </c>
      <c r="AP49" s="71">
        <f>STDEV(AN49:AN50)</f>
        <v>0.17104394583566221</v>
      </c>
      <c r="AQ49" s="71">
        <f t="shared" ref="AQ49" si="139">AP49/AO49</f>
        <v>6.5654703816117885E-3</v>
      </c>
    </row>
    <row r="50" spans="1:43">
      <c r="A50">
        <v>4</v>
      </c>
      <c r="B50" t="s">
        <v>30</v>
      </c>
      <c r="C50" t="s">
        <v>24</v>
      </c>
      <c r="D50" s="18">
        <v>25.415179483523499</v>
      </c>
      <c r="E50" s="71"/>
      <c r="F50" s="71"/>
      <c r="G50" s="71"/>
      <c r="M50">
        <v>4</v>
      </c>
      <c r="N50" t="s">
        <v>30</v>
      </c>
      <c r="O50" t="s">
        <v>24</v>
      </c>
      <c r="P50" s="18">
        <v>25.054250264918998</v>
      </c>
      <c r="Q50" s="71"/>
      <c r="R50" s="71"/>
      <c r="S50" s="71"/>
      <c r="Y50">
        <v>4</v>
      </c>
      <c r="Z50" t="s">
        <v>30</v>
      </c>
      <c r="AA50" t="s">
        <v>24</v>
      </c>
      <c r="AB50" s="18">
        <v>26.122669952123701</v>
      </c>
      <c r="AC50" s="71"/>
      <c r="AD50" s="71"/>
      <c r="AE50" s="71"/>
      <c r="AK50">
        <v>4</v>
      </c>
      <c r="AL50" t="s">
        <v>30</v>
      </c>
      <c r="AM50" t="s">
        <v>24</v>
      </c>
      <c r="AN50" s="18">
        <v>25.916088301392499</v>
      </c>
      <c r="AO50" s="71"/>
      <c r="AP50" s="71"/>
      <c r="AQ50" s="71"/>
    </row>
    <row r="51" spans="1:43">
      <c r="A51">
        <v>4</v>
      </c>
      <c r="B51" t="s">
        <v>30</v>
      </c>
      <c r="C51" t="s">
        <v>24</v>
      </c>
      <c r="D51" s="18">
        <v>25.453007347455699</v>
      </c>
      <c r="E51" s="71"/>
      <c r="F51" s="71"/>
      <c r="G51" s="71"/>
      <c r="M51">
        <v>4</v>
      </c>
      <c r="N51" t="s">
        <v>30</v>
      </c>
      <c r="O51" t="s">
        <v>24</v>
      </c>
      <c r="P51" s="18">
        <v>25.089182395885601</v>
      </c>
      <c r="Q51" s="71"/>
      <c r="R51" s="71"/>
      <c r="S51" s="71"/>
      <c r="Y51">
        <v>4</v>
      </c>
      <c r="Z51" t="s">
        <v>30</v>
      </c>
      <c r="AA51" t="s">
        <v>24</v>
      </c>
      <c r="AB51" s="18">
        <v>26.1589863918968</v>
      </c>
      <c r="AC51" s="71"/>
      <c r="AD51" s="71"/>
      <c r="AE51" s="71"/>
      <c r="AK51">
        <v>4</v>
      </c>
      <c r="AL51" t="s">
        <v>30</v>
      </c>
      <c r="AM51" t="s">
        <v>24</v>
      </c>
      <c r="AN51" s="18">
        <v>26.082073043767799</v>
      </c>
      <c r="AO51" s="71"/>
      <c r="AP51" s="71"/>
      <c r="AQ51" s="71"/>
    </row>
    <row r="52" spans="1:43">
      <c r="A52">
        <v>4</v>
      </c>
      <c r="B52" t="s">
        <v>23</v>
      </c>
      <c r="C52" t="s">
        <v>24</v>
      </c>
      <c r="D52" s="18">
        <v>18.688054121607198</v>
      </c>
      <c r="E52" s="70">
        <f t="shared" ref="E52" si="140">AVERAGE(D52:D54)</f>
        <v>18.492341118793664</v>
      </c>
      <c r="F52" s="71">
        <f t="shared" ref="F52" si="141">STDEV(D53:D54)</f>
        <v>0.2186598852867028</v>
      </c>
      <c r="G52" s="71">
        <f t="shared" ref="G52" si="142">F52/E52</f>
        <v>1.1824348463076964E-2</v>
      </c>
      <c r="M52">
        <v>4</v>
      </c>
      <c r="N52" t="s">
        <v>23</v>
      </c>
      <c r="O52" t="s">
        <v>24</v>
      </c>
      <c r="P52" s="18">
        <v>17.9872654139511</v>
      </c>
      <c r="Q52" s="70">
        <f t="shared" ref="Q52" si="143">AVERAGE(P52:P54)</f>
        <v>18.0584851725304</v>
      </c>
      <c r="R52" s="71">
        <f t="shared" ref="R52" si="144">STDEV(P53:P54)</f>
        <v>2.3715622046799903E-2</v>
      </c>
      <c r="S52" s="71">
        <f t="shared" ref="S52" si="145">R52/Q52</f>
        <v>1.313267520515776E-3</v>
      </c>
      <c r="Y52">
        <v>4</v>
      </c>
      <c r="Z52" t="s">
        <v>23</v>
      </c>
      <c r="AA52" t="s">
        <v>24</v>
      </c>
      <c r="AB52" s="18">
        <v>19.933892097071102</v>
      </c>
      <c r="AC52" s="70">
        <f t="shared" ref="AC52" si="146">AVERAGE(AB52:AB54)</f>
        <v>19.958944390971435</v>
      </c>
      <c r="AD52" s="71">
        <f t="shared" ref="AD52" si="147">STDEV(AB53:AB54)</f>
        <v>0.13976733280447379</v>
      </c>
      <c r="AE52" s="71">
        <f t="shared" ref="AE52" si="148">AD52/AC52</f>
        <v>7.0027417315566293E-3</v>
      </c>
      <c r="AK52">
        <v>4</v>
      </c>
      <c r="AL52" t="s">
        <v>23</v>
      </c>
      <c r="AM52" t="s">
        <v>24</v>
      </c>
      <c r="AN52" s="18">
        <v>20.316847185669499</v>
      </c>
      <c r="AO52" s="70">
        <f t="shared" ref="AO52" si="149">AVERAGE(AN52:AN54)</f>
        <v>20.204583516380399</v>
      </c>
      <c r="AP52" s="71">
        <f t="shared" ref="AP52" si="150">STDEV(AN53:AN54)</f>
        <v>4.5432816984786531E-2</v>
      </c>
      <c r="AQ52" s="71">
        <f t="shared" ref="AQ52" si="151">AP52/AO52</f>
        <v>2.2486391242835034E-3</v>
      </c>
    </row>
    <row r="53" spans="1:43">
      <c r="A53">
        <v>4</v>
      </c>
      <c r="B53" t="s">
        <v>23</v>
      </c>
      <c r="C53" t="s">
        <v>24</v>
      </c>
      <c r="D53" s="18">
        <v>18.239868729727199</v>
      </c>
      <c r="E53" s="71"/>
      <c r="F53" s="71"/>
      <c r="G53" s="71"/>
      <c r="M53">
        <v>4</v>
      </c>
      <c r="N53" t="s">
        <v>23</v>
      </c>
      <c r="O53" t="s">
        <v>24</v>
      </c>
      <c r="P53" s="18">
        <v>18.110864528989399</v>
      </c>
      <c r="Q53" s="71"/>
      <c r="R53" s="71"/>
      <c r="S53" s="71"/>
      <c r="Y53">
        <v>4</v>
      </c>
      <c r="Z53" t="s">
        <v>23</v>
      </c>
      <c r="AA53" t="s">
        <v>24</v>
      </c>
      <c r="AB53" s="18">
        <v>20.070300966735999</v>
      </c>
      <c r="AC53" s="71"/>
      <c r="AD53" s="71"/>
      <c r="AE53" s="71"/>
      <c r="AK53">
        <v>4</v>
      </c>
      <c r="AL53" t="s">
        <v>23</v>
      </c>
      <c r="AM53" t="s">
        <v>24</v>
      </c>
      <c r="AN53" s="18">
        <v>20.1805775347142</v>
      </c>
      <c r="AO53" s="71"/>
      <c r="AP53" s="71"/>
      <c r="AQ53" s="71"/>
    </row>
    <row r="54" spans="1:43">
      <c r="A54">
        <v>4</v>
      </c>
      <c r="B54" t="s">
        <v>23</v>
      </c>
      <c r="C54" t="s">
        <v>24</v>
      </c>
      <c r="D54" s="18">
        <v>18.549100505046599</v>
      </c>
      <c r="E54" s="71"/>
      <c r="F54" s="71"/>
      <c r="G54" s="71"/>
      <c r="M54">
        <v>4</v>
      </c>
      <c r="N54" t="s">
        <v>23</v>
      </c>
      <c r="O54" t="s">
        <v>24</v>
      </c>
      <c r="P54" s="18">
        <v>18.0773255746507</v>
      </c>
      <c r="Q54" s="71"/>
      <c r="R54" s="71"/>
      <c r="S54" s="71"/>
      <c r="Y54">
        <v>4</v>
      </c>
      <c r="Z54" t="s">
        <v>23</v>
      </c>
      <c r="AA54" t="s">
        <v>24</v>
      </c>
      <c r="AB54" s="18">
        <v>19.872640109107198</v>
      </c>
      <c r="AC54" s="71"/>
      <c r="AD54" s="71"/>
      <c r="AE54" s="71"/>
      <c r="AK54">
        <v>4</v>
      </c>
      <c r="AL54" t="s">
        <v>23</v>
      </c>
      <c r="AM54" t="s">
        <v>24</v>
      </c>
      <c r="AN54" s="18">
        <v>20.1163258287575</v>
      </c>
      <c r="AO54" s="71"/>
      <c r="AP54" s="71"/>
      <c r="AQ54" s="71"/>
    </row>
    <row r="55" spans="1:43">
      <c r="A55">
        <v>4</v>
      </c>
      <c r="B55" t="s">
        <v>39</v>
      </c>
      <c r="C55" t="s">
        <v>24</v>
      </c>
      <c r="D55" s="18">
        <v>21.232526373347699</v>
      </c>
      <c r="E55" s="70">
        <f t="shared" ref="E55" si="152">AVERAGE(D55:D57)</f>
        <v>21.187919652522098</v>
      </c>
      <c r="F55" s="71">
        <f t="shared" ref="F55" si="153">STDEV(D56:D57)</f>
        <v>8.7336822016427923E-2</v>
      </c>
      <c r="G55" s="71">
        <f t="shared" ref="G55" si="154">F55/E55</f>
        <v>4.1220102515365075E-3</v>
      </c>
      <c r="M55">
        <v>4</v>
      </c>
      <c r="N55" t="s">
        <v>39</v>
      </c>
      <c r="O55" t="s">
        <v>24</v>
      </c>
      <c r="P55" s="18">
        <v>20.901057652195799</v>
      </c>
      <c r="Q55" s="70">
        <f t="shared" ref="Q55" si="155">AVERAGE(P55:P57)</f>
        <v>20.898720176058969</v>
      </c>
      <c r="R55" s="71">
        <f t="shared" ref="R55" si="156">STDEV(P56:P57)</f>
        <v>0.13478412307731427</v>
      </c>
      <c r="S55" s="71">
        <f t="shared" ref="S55" si="157">R55/Q55</f>
        <v>6.4493960367831265E-3</v>
      </c>
      <c r="Y55">
        <v>4</v>
      </c>
      <c r="Z55" t="s">
        <v>39</v>
      </c>
      <c r="AA55" t="s">
        <v>24</v>
      </c>
      <c r="AB55" s="18">
        <v>21.798279721508202</v>
      </c>
      <c r="AC55" s="70">
        <f t="shared" ref="AC55" si="158">AVERAGE(AB55:AB57)</f>
        <v>21.74274196383297</v>
      </c>
      <c r="AD55" s="71">
        <f t="shared" ref="AD55" si="159">STDEV(AB56:AB57)</f>
        <v>2.9553993980913226E-2</v>
      </c>
      <c r="AE55" s="71">
        <f t="shared" ref="AE55" si="160">AD55/AC55</f>
        <v>1.3592579091484206E-3</v>
      </c>
      <c r="AK55">
        <v>4</v>
      </c>
      <c r="AL55" t="s">
        <v>39</v>
      </c>
      <c r="AM55" t="s">
        <v>24</v>
      </c>
      <c r="AN55" s="18">
        <v>22.067808748313801</v>
      </c>
      <c r="AO55" s="70">
        <f t="shared" ref="AO55" si="161">AVERAGE(AN55:AN57)</f>
        <v>22.067576548510335</v>
      </c>
      <c r="AP55" s="71">
        <f t="shared" ref="AP55" si="162">STDEV(AN56:AN57)</f>
        <v>4.5137380581816072E-2</v>
      </c>
      <c r="AQ55" s="71">
        <f t="shared" ref="AQ55" si="163">AP55/AO55</f>
        <v>2.0454162912992391E-3</v>
      </c>
    </row>
    <row r="56" spans="1:43">
      <c r="A56">
        <v>4</v>
      </c>
      <c r="B56" t="s">
        <v>39</v>
      </c>
      <c r="C56" t="s">
        <v>24</v>
      </c>
      <c r="D56" s="18">
        <v>21.227372751204399</v>
      </c>
      <c r="E56" s="71"/>
      <c r="F56" s="71"/>
      <c r="G56" s="71"/>
      <c r="M56">
        <v>4</v>
      </c>
      <c r="N56" t="s">
        <v>39</v>
      </c>
      <c r="O56" t="s">
        <v>24</v>
      </c>
      <c r="P56" s="18">
        <v>20.802244670566299</v>
      </c>
      <c r="Q56" s="71"/>
      <c r="R56" s="71"/>
      <c r="S56" s="71"/>
      <c r="Y56">
        <v>4</v>
      </c>
      <c r="Z56" t="s">
        <v>39</v>
      </c>
      <c r="AA56" t="s">
        <v>24</v>
      </c>
      <c r="AB56" s="18">
        <v>21.6940752554403</v>
      </c>
      <c r="AC56" s="71"/>
      <c r="AD56" s="71"/>
      <c r="AE56" s="71"/>
      <c r="AK56">
        <v>4</v>
      </c>
      <c r="AL56" t="s">
        <v>39</v>
      </c>
      <c r="AM56" t="s">
        <v>24</v>
      </c>
      <c r="AN56" s="18">
        <v>22.035543500714201</v>
      </c>
      <c r="AO56" s="71"/>
      <c r="AP56" s="71"/>
      <c r="AQ56" s="71"/>
    </row>
    <row r="57" spans="1:43">
      <c r="A57">
        <v>4</v>
      </c>
      <c r="B57" t="s">
        <v>39</v>
      </c>
      <c r="C57" t="s">
        <v>24</v>
      </c>
      <c r="D57" s="18">
        <v>21.103859833014202</v>
      </c>
      <c r="E57" s="71"/>
      <c r="F57" s="71"/>
      <c r="G57" s="71"/>
      <c r="M57">
        <v>4</v>
      </c>
      <c r="N57" t="s">
        <v>39</v>
      </c>
      <c r="O57" t="s">
        <v>24</v>
      </c>
      <c r="P57" s="18">
        <v>20.992858205414802</v>
      </c>
      <c r="Q57" s="71"/>
      <c r="R57" s="71"/>
      <c r="S57" s="71"/>
      <c r="Y57">
        <v>4</v>
      </c>
      <c r="Z57" t="s">
        <v>39</v>
      </c>
      <c r="AA57" t="s">
        <v>24</v>
      </c>
      <c r="AB57" s="18">
        <v>21.7358709145504</v>
      </c>
      <c r="AC57" s="71"/>
      <c r="AD57" s="71"/>
      <c r="AE57" s="71"/>
      <c r="AK57">
        <v>4</v>
      </c>
      <c r="AL57" t="s">
        <v>39</v>
      </c>
      <c r="AM57" t="s">
        <v>24</v>
      </c>
      <c r="AN57" s="18">
        <v>22.099377396503002</v>
      </c>
      <c r="AO57" s="71"/>
      <c r="AP57" s="71"/>
      <c r="AQ57" s="71"/>
    </row>
    <row r="58" spans="1:43">
      <c r="A58">
        <v>4</v>
      </c>
      <c r="B58" t="s">
        <v>23</v>
      </c>
      <c r="C58" t="s">
        <v>34</v>
      </c>
      <c r="D58" s="18">
        <v>18.775034466651601</v>
      </c>
      <c r="E58" s="70">
        <f t="shared" ref="E58" si="164">AVERAGE(D58:D60)</f>
        <v>18.461449398286334</v>
      </c>
      <c r="F58" s="71">
        <f t="shared" ref="F58" si="165">STDEV(D59:D60)</f>
        <v>1.068402595237708E-2</v>
      </c>
      <c r="G58" s="71">
        <f t="shared" ref="G58" si="166">F58/E58</f>
        <v>5.7872086432004708E-4</v>
      </c>
      <c r="M58">
        <v>4</v>
      </c>
      <c r="N58" t="s">
        <v>23</v>
      </c>
      <c r="O58" t="s">
        <v>34</v>
      </c>
      <c r="P58" s="18">
        <v>18.039051000563902</v>
      </c>
      <c r="Q58" s="70">
        <f t="shared" ref="Q58" si="167">AVERAGE(P58:P60)</f>
        <v>17.976859807328598</v>
      </c>
      <c r="R58" s="71">
        <f t="shared" ref="R58" si="168">STDEV(P59:P60)</f>
        <v>0.15487473242299221</v>
      </c>
      <c r="S58" s="71">
        <f t="shared" ref="S58" si="169">R58/Q58</f>
        <v>8.6152272467438767E-3</v>
      </c>
      <c r="Y58">
        <v>4</v>
      </c>
      <c r="Z58" t="s">
        <v>23</v>
      </c>
      <c r="AA58" t="s">
        <v>34</v>
      </c>
      <c r="AB58" s="18">
        <v>19.434020403060501</v>
      </c>
      <c r="AC58" s="70">
        <f t="shared" ref="AC58" si="170">AVERAGE(AB58:AB60)</f>
        <v>19.523046252743132</v>
      </c>
      <c r="AD58" s="71">
        <f t="shared" ref="AD58" si="171">STDEV(AB59:AB60)</f>
        <v>2.8232992291496025E-3</v>
      </c>
      <c r="AE58" s="71">
        <f t="shared" ref="AE58" si="172">AD58/AC58</f>
        <v>1.4461366287819494E-4</v>
      </c>
      <c r="AK58">
        <v>4</v>
      </c>
      <c r="AL58" t="s">
        <v>23</v>
      </c>
      <c r="AM58" t="s">
        <v>34</v>
      </c>
      <c r="AN58" s="18">
        <v>20.0374028906148</v>
      </c>
      <c r="AO58" s="70">
        <f t="shared" ref="AO58" si="173">AVERAGE(AN58:AN60)</f>
        <v>20.072538790636631</v>
      </c>
      <c r="AP58" s="71">
        <f t="shared" ref="AP58" si="174">STDEV(AN59:AN60)</f>
        <v>0.11222405864598105</v>
      </c>
      <c r="AQ58" s="71">
        <f t="shared" ref="AQ58" si="175">AP58/AO58</f>
        <v>5.5909249854498196E-3</v>
      </c>
    </row>
    <row r="59" spans="1:43">
      <c r="A59">
        <v>4</v>
      </c>
      <c r="B59" t="s">
        <v>23</v>
      </c>
      <c r="C59" t="s">
        <v>34</v>
      </c>
      <c r="D59" s="18">
        <v>18.297102116902401</v>
      </c>
      <c r="E59" s="71"/>
      <c r="F59" s="71"/>
      <c r="G59" s="71"/>
      <c r="M59">
        <v>4</v>
      </c>
      <c r="N59" t="s">
        <v>23</v>
      </c>
      <c r="O59" t="s">
        <v>34</v>
      </c>
      <c r="P59" s="18">
        <v>17.8362512371802</v>
      </c>
      <c r="Q59" s="71"/>
      <c r="R59" s="71"/>
      <c r="S59" s="71"/>
      <c r="Y59">
        <v>4</v>
      </c>
      <c r="Z59" t="s">
        <v>23</v>
      </c>
      <c r="AA59" t="s">
        <v>34</v>
      </c>
      <c r="AB59" s="18">
        <v>19.565562803554201</v>
      </c>
      <c r="AC59" s="71"/>
      <c r="AD59" s="71"/>
      <c r="AE59" s="71"/>
      <c r="AK59">
        <v>4</v>
      </c>
      <c r="AL59" t="s">
        <v>23</v>
      </c>
      <c r="AM59" t="s">
        <v>34</v>
      </c>
      <c r="AN59" s="18">
        <v>20.010752347766701</v>
      </c>
      <c r="AO59" s="71"/>
      <c r="AP59" s="71"/>
      <c r="AQ59" s="71"/>
    </row>
    <row r="60" spans="1:43">
      <c r="A60">
        <v>4</v>
      </c>
      <c r="B60" t="s">
        <v>23</v>
      </c>
      <c r="C60" t="s">
        <v>34</v>
      </c>
      <c r="D60" s="18">
        <v>18.312211611304999</v>
      </c>
      <c r="E60" s="71"/>
      <c r="F60" s="71"/>
      <c r="G60" s="71"/>
      <c r="M60">
        <v>4</v>
      </c>
      <c r="N60" t="s">
        <v>23</v>
      </c>
      <c r="O60" t="s">
        <v>34</v>
      </c>
      <c r="P60" s="18">
        <v>18.055277184241699</v>
      </c>
      <c r="Q60" s="71"/>
      <c r="R60" s="71"/>
      <c r="S60" s="71"/>
      <c r="Y60">
        <v>4</v>
      </c>
      <c r="Z60" t="s">
        <v>23</v>
      </c>
      <c r="AA60" t="s">
        <v>34</v>
      </c>
      <c r="AB60" s="18">
        <v>19.569555551614702</v>
      </c>
      <c r="AC60" s="71"/>
      <c r="AD60" s="71"/>
      <c r="AE60" s="71"/>
      <c r="AK60">
        <v>4</v>
      </c>
      <c r="AL60" t="s">
        <v>23</v>
      </c>
      <c r="AM60" t="s">
        <v>34</v>
      </c>
      <c r="AN60" s="18">
        <v>20.169461133528401</v>
      </c>
      <c r="AO60" s="71"/>
      <c r="AP60" s="71"/>
      <c r="AQ60" s="71"/>
    </row>
    <row r="61" spans="1:43">
      <c r="A61">
        <v>4</v>
      </c>
      <c r="B61" t="s">
        <v>39</v>
      </c>
      <c r="C61" t="s">
        <v>34</v>
      </c>
      <c r="D61" s="18">
        <v>22.5907140224503</v>
      </c>
      <c r="E61" s="70">
        <f t="shared" ref="E61" si="176">AVERAGE(D61:D63)</f>
        <v>22.552787300459133</v>
      </c>
      <c r="F61" s="71">
        <f t="shared" ref="F61" si="177">STDEV(D62:D63)</f>
        <v>4.5813376054447651E-2</v>
      </c>
      <c r="G61" s="71">
        <f>F61/E61</f>
        <v>2.0313842118093745E-3</v>
      </c>
      <c r="M61">
        <v>4</v>
      </c>
      <c r="N61" t="s">
        <v>39</v>
      </c>
      <c r="O61" t="s">
        <v>34</v>
      </c>
      <c r="P61" s="18">
        <v>21.902882502154501</v>
      </c>
      <c r="Q61" s="70">
        <f t="shared" ref="Q61" si="178">AVERAGE(P61:P63)</f>
        <v>21.868142173043964</v>
      </c>
      <c r="R61" s="71">
        <f t="shared" ref="R61" si="179">STDEV(P62:P63)</f>
        <v>0.23615356281959662</v>
      </c>
      <c r="S61" s="71">
        <f>R61/Q61</f>
        <v>1.0798976929585461E-2</v>
      </c>
      <c r="Y61">
        <v>4</v>
      </c>
      <c r="Z61" t="s">
        <v>39</v>
      </c>
      <c r="AA61" t="s">
        <v>34</v>
      </c>
      <c r="AB61" s="18">
        <v>22.243249497874299</v>
      </c>
      <c r="AC61" s="70">
        <f t="shared" ref="AC61" si="180">AVERAGE(AB61:AB63)</f>
        <v>22.225484921907434</v>
      </c>
      <c r="AD61" s="71">
        <f t="shared" ref="AD61" si="181">STDEV(AB62:AB63)</f>
        <v>8.1915012605018062E-3</v>
      </c>
      <c r="AE61" s="71">
        <f>AD61/AC61</f>
        <v>3.6856344369015442E-4</v>
      </c>
      <c r="AK61">
        <v>4</v>
      </c>
      <c r="AL61" t="s">
        <v>39</v>
      </c>
      <c r="AM61" t="s">
        <v>34</v>
      </c>
      <c r="AN61" s="18">
        <v>23.0910643712437</v>
      </c>
      <c r="AO61" s="70">
        <f t="shared" ref="AO61" si="182">AVERAGE(AN61:AN63)</f>
        <v>23.138974580891901</v>
      </c>
      <c r="AP61" s="71">
        <f t="shared" ref="AP61" si="183">STDEV(AN62:AN63)</f>
        <v>6.6215379334126051E-2</v>
      </c>
      <c r="AQ61" s="71">
        <f>AP61/AO61</f>
        <v>2.8616384491301754E-3</v>
      </c>
    </row>
    <row r="62" spans="1:43">
      <c r="A62">
        <v>4</v>
      </c>
      <c r="B62" t="s">
        <v>39</v>
      </c>
      <c r="C62" t="s">
        <v>34</v>
      </c>
      <c r="D62" s="18">
        <v>22.5662188883407</v>
      </c>
      <c r="E62" s="71"/>
      <c r="F62" s="71"/>
      <c r="G62" s="71"/>
      <c r="M62">
        <v>4</v>
      </c>
      <c r="N62" t="s">
        <v>39</v>
      </c>
      <c r="O62" t="s">
        <v>34</v>
      </c>
      <c r="P62" s="18">
        <v>21.683786222817599</v>
      </c>
      <c r="Q62" s="71"/>
      <c r="R62" s="71"/>
      <c r="S62" s="71"/>
      <c r="Y62">
        <v>4</v>
      </c>
      <c r="Z62" t="s">
        <v>39</v>
      </c>
      <c r="AA62" t="s">
        <v>34</v>
      </c>
      <c r="AB62" s="18">
        <v>22.2108103678346</v>
      </c>
      <c r="AC62" s="71"/>
      <c r="AD62" s="71"/>
      <c r="AE62" s="71"/>
      <c r="AK62">
        <v>4</v>
      </c>
      <c r="AL62" t="s">
        <v>39</v>
      </c>
      <c r="AM62" t="s">
        <v>34</v>
      </c>
      <c r="AN62" s="18">
        <v>23.209751029462002</v>
      </c>
      <c r="AO62" s="71"/>
      <c r="AP62" s="71"/>
      <c r="AQ62" s="71"/>
    </row>
    <row r="63" spans="1:43">
      <c r="A63">
        <v>4</v>
      </c>
      <c r="B63" t="s">
        <v>39</v>
      </c>
      <c r="C63" t="s">
        <v>34</v>
      </c>
      <c r="D63" s="18">
        <v>22.501428990586401</v>
      </c>
      <c r="E63" s="71"/>
      <c r="F63" s="71"/>
      <c r="G63" s="71"/>
      <c r="M63">
        <v>4</v>
      </c>
      <c r="N63" t="s">
        <v>39</v>
      </c>
      <c r="O63" t="s">
        <v>34</v>
      </c>
      <c r="P63" s="18">
        <v>22.017757794159799</v>
      </c>
      <c r="Q63" s="71"/>
      <c r="R63" s="71"/>
      <c r="S63" s="71"/>
      <c r="Y63">
        <v>4</v>
      </c>
      <c r="Z63" t="s">
        <v>39</v>
      </c>
      <c r="AA63" t="s">
        <v>34</v>
      </c>
      <c r="AB63" s="18">
        <v>22.222394900013398</v>
      </c>
      <c r="AC63" s="71"/>
      <c r="AD63" s="71"/>
      <c r="AE63" s="71"/>
      <c r="AK63">
        <v>4</v>
      </c>
      <c r="AL63" t="s">
        <v>39</v>
      </c>
      <c r="AM63" t="s">
        <v>34</v>
      </c>
      <c r="AN63" s="18">
        <v>23.116108341970001</v>
      </c>
      <c r="AO63" s="71"/>
      <c r="AP63" s="71"/>
      <c r="AQ63" s="71"/>
    </row>
    <row r="64" spans="1:43">
      <c r="A64">
        <v>6</v>
      </c>
      <c r="B64" t="s">
        <v>30</v>
      </c>
      <c r="C64" t="s">
        <v>24</v>
      </c>
      <c r="D64" s="18">
        <v>26.060558242726401</v>
      </c>
      <c r="E64" s="70">
        <f t="shared" ref="E64" si="184">AVERAGE(D64:D66)</f>
        <v>26.407089785144233</v>
      </c>
      <c r="F64" s="71">
        <f t="shared" ref="F64" si="185">STDEV(D65:D66)</f>
        <v>0.55722924376693428</v>
      </c>
      <c r="G64" s="71">
        <f t="shared" ref="G64" si="186">F64/E64</f>
        <v>2.1101501464217132E-2</v>
      </c>
      <c r="M64">
        <v>6</v>
      </c>
      <c r="N64" t="s">
        <v>30</v>
      </c>
      <c r="O64" t="s">
        <v>24</v>
      </c>
      <c r="P64" s="18">
        <v>25.640987193347101</v>
      </c>
      <c r="Q64" s="70">
        <f t="shared" ref="Q64" si="187">AVERAGE(P64:P66)</f>
        <v>25.704571754387668</v>
      </c>
      <c r="R64" s="71">
        <f t="shared" ref="R64" si="188">STDEV(P65:P66)</f>
        <v>0.11307379312921312</v>
      </c>
      <c r="S64" s="71">
        <f t="shared" ref="S64" si="189">R64/Q64</f>
        <v>4.398975956870858E-3</v>
      </c>
      <c r="Y64">
        <v>6</v>
      </c>
      <c r="Z64" t="s">
        <v>30</v>
      </c>
      <c r="AA64" t="s">
        <v>24</v>
      </c>
      <c r="AB64" s="18">
        <v>26.503137143009901</v>
      </c>
      <c r="AC64" s="70">
        <f t="shared" ref="AC64" si="190">AVERAGE(AB64:AB66)</f>
        <v>26.334162926277703</v>
      </c>
      <c r="AD64" s="71">
        <f t="shared" ref="AD64" si="191">STDEV(AB65:AB66)</f>
        <v>1.0967972640263633E-2</v>
      </c>
      <c r="AE64" s="71">
        <f t="shared" ref="AE64" si="192">AD64/AC64</f>
        <v>4.1649216916324214E-4</v>
      </c>
      <c r="AK64">
        <v>6</v>
      </c>
      <c r="AL64" t="s">
        <v>30</v>
      </c>
      <c r="AM64" t="s">
        <v>24</v>
      </c>
      <c r="AN64" s="18">
        <v>26.3084314787301</v>
      </c>
      <c r="AO64" s="70">
        <f t="shared" ref="AO64" si="193">AVERAGE(AN64:AN66)</f>
        <v>26.348034205084733</v>
      </c>
      <c r="AP64" s="71">
        <f t="shared" ref="AP64" si="194">STDEV(AN65:AN66)</f>
        <v>1.1740011288279501E-2</v>
      </c>
      <c r="AQ64" s="71">
        <f t="shared" ref="AQ64" si="195">AP64/AO64</f>
        <v>4.4557446665276733E-4</v>
      </c>
    </row>
    <row r="65" spans="1:43">
      <c r="A65">
        <v>6</v>
      </c>
      <c r="B65" t="s">
        <v>30</v>
      </c>
      <c r="C65" t="s">
        <v>24</v>
      </c>
      <c r="D65" s="18">
        <v>26.9743761332962</v>
      </c>
      <c r="E65" s="71"/>
      <c r="F65" s="71"/>
      <c r="G65" s="71"/>
      <c r="M65">
        <v>6</v>
      </c>
      <c r="N65" t="s">
        <v>30</v>
      </c>
      <c r="O65" t="s">
        <v>24</v>
      </c>
      <c r="P65" s="18">
        <v>25.816319280804102</v>
      </c>
      <c r="Q65" s="71"/>
      <c r="R65" s="71"/>
      <c r="S65" s="71"/>
      <c r="Y65">
        <v>6</v>
      </c>
      <c r="Z65" t="s">
        <v>30</v>
      </c>
      <c r="AA65" t="s">
        <v>24</v>
      </c>
      <c r="AB65" s="18">
        <v>26.257431345741399</v>
      </c>
      <c r="AC65" s="71"/>
      <c r="AD65" s="71"/>
      <c r="AE65" s="71"/>
      <c r="AK65">
        <v>6</v>
      </c>
      <c r="AL65" t="s">
        <v>30</v>
      </c>
      <c r="AM65" t="s">
        <v>24</v>
      </c>
      <c r="AN65" s="18">
        <v>26.376137009855199</v>
      </c>
      <c r="AO65" s="71"/>
      <c r="AP65" s="71"/>
      <c r="AQ65" s="71"/>
    </row>
    <row r="66" spans="1:43">
      <c r="A66">
        <v>6</v>
      </c>
      <c r="B66" t="s">
        <v>30</v>
      </c>
      <c r="C66" t="s">
        <v>24</v>
      </c>
      <c r="D66" s="18">
        <v>26.186334979410098</v>
      </c>
      <c r="E66" s="71"/>
      <c r="F66" s="71"/>
      <c r="G66" s="71"/>
      <c r="M66">
        <v>6</v>
      </c>
      <c r="N66" t="s">
        <v>30</v>
      </c>
      <c r="O66" t="s">
        <v>24</v>
      </c>
      <c r="P66" s="18">
        <v>25.656408789011799</v>
      </c>
      <c r="Q66" s="71"/>
      <c r="R66" s="71"/>
      <c r="S66" s="71"/>
      <c r="Y66">
        <v>6</v>
      </c>
      <c r="Z66" t="s">
        <v>30</v>
      </c>
      <c r="AA66" t="s">
        <v>24</v>
      </c>
      <c r="AB66" s="18">
        <v>26.241920290081801</v>
      </c>
      <c r="AC66" s="71"/>
      <c r="AD66" s="71"/>
      <c r="AE66" s="71"/>
      <c r="AK66">
        <v>6</v>
      </c>
      <c r="AL66" t="s">
        <v>30</v>
      </c>
      <c r="AM66" t="s">
        <v>24</v>
      </c>
      <c r="AN66" s="18">
        <v>26.359534126668901</v>
      </c>
      <c r="AO66" s="71"/>
      <c r="AP66" s="71"/>
      <c r="AQ66" s="71"/>
    </row>
    <row r="67" spans="1:43">
      <c r="A67">
        <v>6</v>
      </c>
      <c r="B67" t="s">
        <v>23</v>
      </c>
      <c r="C67" t="s">
        <v>24</v>
      </c>
      <c r="D67" s="18">
        <v>18.548936085708899</v>
      </c>
      <c r="E67" s="70">
        <f t="shared" ref="E67" si="196">AVERAGE(D67:D69)</f>
        <v>18.504645582116169</v>
      </c>
      <c r="F67" s="71">
        <f>STDEV(D67:D69)</f>
        <v>6.9104972203808263E-2</v>
      </c>
      <c r="G67" s="71">
        <f>F67/E67</f>
        <v>3.7344661316072339E-3</v>
      </c>
      <c r="M67">
        <v>6</v>
      </c>
      <c r="N67" t="s">
        <v>23</v>
      </c>
      <c r="O67" t="s">
        <v>24</v>
      </c>
      <c r="P67" s="18">
        <v>18.036004199215402</v>
      </c>
      <c r="Q67" s="70">
        <f t="shared" ref="Q67" si="197">AVERAGE(P67:P69)</f>
        <v>18.088690517092164</v>
      </c>
      <c r="R67" s="71">
        <f>STDEV(P67:P69)</f>
        <v>0.24055265594682024</v>
      </c>
      <c r="S67" s="71">
        <f>R67/Q67</f>
        <v>1.329851133886778E-2</v>
      </c>
      <c r="Y67">
        <v>6</v>
      </c>
      <c r="Z67" t="s">
        <v>23</v>
      </c>
      <c r="AA67" t="s">
        <v>24</v>
      </c>
      <c r="AB67" s="18">
        <v>19.590784003666599</v>
      </c>
      <c r="AC67" s="70">
        <f t="shared" ref="AC67" si="198">AVERAGE(AB67:AB69)</f>
        <v>19.634975611692166</v>
      </c>
      <c r="AD67" s="71">
        <f>STDEV(AB67:AB69)</f>
        <v>0.15021455944209927</v>
      </c>
      <c r="AE67" s="71">
        <f>AD67/AC67</f>
        <v>7.6503563036080385E-3</v>
      </c>
      <c r="AK67">
        <v>6</v>
      </c>
      <c r="AL67" t="s">
        <v>23</v>
      </c>
      <c r="AM67" t="s">
        <v>24</v>
      </c>
      <c r="AN67" s="18">
        <v>20.064981515293301</v>
      </c>
      <c r="AO67" s="70">
        <f t="shared" ref="AO67" si="199">AVERAGE(AN67:AN69)</f>
        <v>20.255084135731867</v>
      </c>
      <c r="AP67" s="71">
        <f>STDEV(AN67:AN69)</f>
        <v>0.34830241914116877</v>
      </c>
      <c r="AQ67" s="71">
        <f>AP67/AO67</f>
        <v>1.7195802140694674E-2</v>
      </c>
    </row>
    <row r="68" spans="1:43">
      <c r="A68">
        <v>6</v>
      </c>
      <c r="B68" t="s">
        <v>23</v>
      </c>
      <c r="C68" t="s">
        <v>24</v>
      </c>
      <c r="D68" s="18">
        <v>18.539983029037899</v>
      </c>
      <c r="E68" s="71"/>
      <c r="F68" s="71"/>
      <c r="G68" s="71"/>
      <c r="M68">
        <v>6</v>
      </c>
      <c r="N68" t="s">
        <v>23</v>
      </c>
      <c r="O68" t="s">
        <v>24</v>
      </c>
      <c r="P68" s="18">
        <v>17.878847956279099</v>
      </c>
      <c r="Q68" s="71"/>
      <c r="R68" s="71"/>
      <c r="S68" s="71"/>
      <c r="Y68">
        <v>6</v>
      </c>
      <c r="Z68" t="s">
        <v>23</v>
      </c>
      <c r="AA68" t="s">
        <v>24</v>
      </c>
      <c r="AB68" s="18">
        <v>19.802328911909001</v>
      </c>
      <c r="AC68" s="71"/>
      <c r="AD68" s="71"/>
      <c r="AE68" s="71"/>
      <c r="AK68">
        <v>6</v>
      </c>
      <c r="AL68" t="s">
        <v>23</v>
      </c>
      <c r="AM68" t="s">
        <v>24</v>
      </c>
      <c r="AN68" s="18">
        <v>20.0431984484152</v>
      </c>
      <c r="AO68" s="71"/>
      <c r="AP68" s="71"/>
      <c r="AQ68" s="71"/>
    </row>
    <row r="69" spans="1:43">
      <c r="A69">
        <v>6</v>
      </c>
      <c r="B69" t="s">
        <v>23</v>
      </c>
      <c r="C69" t="s">
        <v>24</v>
      </c>
      <c r="D69" s="18">
        <v>18.425017631601701</v>
      </c>
      <c r="E69" s="71"/>
      <c r="F69" s="71"/>
      <c r="G69" s="71"/>
      <c r="M69">
        <v>6</v>
      </c>
      <c r="N69" t="s">
        <v>23</v>
      </c>
      <c r="O69" t="s">
        <v>24</v>
      </c>
      <c r="P69" s="18">
        <v>18.351219395782</v>
      </c>
      <c r="Q69" s="71"/>
      <c r="R69" s="71"/>
      <c r="S69" s="71"/>
      <c r="Y69">
        <v>6</v>
      </c>
      <c r="Z69" t="s">
        <v>23</v>
      </c>
      <c r="AA69" t="s">
        <v>24</v>
      </c>
      <c r="AB69" s="18">
        <v>19.511813919500899</v>
      </c>
      <c r="AC69" s="71"/>
      <c r="AD69" s="71"/>
      <c r="AE69" s="71"/>
      <c r="AK69">
        <v>6</v>
      </c>
      <c r="AL69" t="s">
        <v>23</v>
      </c>
      <c r="AM69" t="s">
        <v>24</v>
      </c>
      <c r="AN69" s="18">
        <v>20.657072443487099</v>
      </c>
      <c r="AO69" s="71"/>
      <c r="AP69" s="71"/>
      <c r="AQ69" s="71"/>
    </row>
    <row r="70" spans="1:43">
      <c r="A70">
        <v>6</v>
      </c>
      <c r="B70" t="s">
        <v>39</v>
      </c>
      <c r="C70" t="s">
        <v>24</v>
      </c>
      <c r="D70" s="18">
        <v>21.232755463630301</v>
      </c>
      <c r="E70" s="70">
        <f t="shared" ref="E70" si="200">AVERAGE(D70:D72)</f>
        <v>21.359940786552198</v>
      </c>
      <c r="F70" s="71">
        <f t="shared" ref="F70" si="201">STDEV(D71:D72)</f>
        <v>0.19947502252950186</v>
      </c>
      <c r="G70" s="71">
        <f t="shared" ref="G70" si="202">F70/E70</f>
        <v>9.3387441717576042E-3</v>
      </c>
      <c r="M70">
        <v>6</v>
      </c>
      <c r="N70" t="s">
        <v>39</v>
      </c>
      <c r="O70" t="s">
        <v>24</v>
      </c>
      <c r="P70" s="18">
        <v>21.175757354965601</v>
      </c>
      <c r="Q70" s="70">
        <f t="shared" ref="Q70" si="203">AVERAGE(P70:P72)</f>
        <v>21.094172667702065</v>
      </c>
      <c r="R70" s="71">
        <f t="shared" ref="R70" si="204">STDEV(P71:P72)</f>
        <v>0.24361204333430747</v>
      </c>
      <c r="S70" s="71">
        <f t="shared" ref="S70" si="205">R70/Q70</f>
        <v>1.154878397801822E-2</v>
      </c>
      <c r="Y70">
        <v>6</v>
      </c>
      <c r="Z70" t="s">
        <v>39</v>
      </c>
      <c r="AA70" t="s">
        <v>24</v>
      </c>
      <c r="AB70" s="18">
        <v>21.494795269190998</v>
      </c>
      <c r="AC70" s="70">
        <f t="shared" ref="AC70" si="206">AVERAGE(AB70:AB72)</f>
        <v>21.4231412089119</v>
      </c>
      <c r="AD70" s="71">
        <f t="shared" ref="AD70" si="207">STDEV(AB71:AB72)</f>
        <v>0.14285578700383111</v>
      </c>
      <c r="AE70" s="71">
        <f t="shared" ref="AE70" si="208">AD70/AC70</f>
        <v>6.668293207366058E-3</v>
      </c>
      <c r="AK70">
        <v>6</v>
      </c>
      <c r="AL70" t="s">
        <v>39</v>
      </c>
      <c r="AM70" t="s">
        <v>24</v>
      </c>
      <c r="AN70" s="18">
        <v>21.871265696932099</v>
      </c>
      <c r="AO70" s="70">
        <f t="shared" ref="AO70" si="209">AVERAGE(AN70:AN72)</f>
        <v>21.769748438793666</v>
      </c>
      <c r="AP70" s="71">
        <f t="shared" ref="AP70" si="210">STDEV(AN71:AN72)</f>
        <v>0.29223369450961983</v>
      </c>
      <c r="AQ70" s="71">
        <f t="shared" ref="AQ70" si="211">AP70/AO70</f>
        <v>1.3423843428014066E-2</v>
      </c>
    </row>
    <row r="71" spans="1:43">
      <c r="A71">
        <v>6</v>
      </c>
      <c r="B71" t="s">
        <v>39</v>
      </c>
      <c r="C71" t="s">
        <v>24</v>
      </c>
      <c r="D71" s="18">
        <v>21.564583589121099</v>
      </c>
      <c r="E71" s="71"/>
      <c r="F71" s="71"/>
      <c r="G71" s="71"/>
      <c r="M71">
        <v>6</v>
      </c>
      <c r="N71" t="s">
        <v>39</v>
      </c>
      <c r="O71" t="s">
        <v>24</v>
      </c>
      <c r="P71" s="18">
        <v>20.8811205962499</v>
      </c>
      <c r="Q71" s="71"/>
      <c r="R71" s="71"/>
      <c r="S71" s="71"/>
      <c r="Y71">
        <v>6</v>
      </c>
      <c r="Z71" t="s">
        <v>39</v>
      </c>
      <c r="AA71" t="s">
        <v>24</v>
      </c>
      <c r="AB71" s="18">
        <v>21.286299883050201</v>
      </c>
      <c r="AC71" s="71"/>
      <c r="AD71" s="71"/>
      <c r="AE71" s="71"/>
      <c r="AK71">
        <v>6</v>
      </c>
      <c r="AL71" t="s">
        <v>39</v>
      </c>
      <c r="AM71" t="s">
        <v>24</v>
      </c>
      <c r="AN71" s="18">
        <v>21.5123493826455</v>
      </c>
      <c r="AO71" s="71"/>
      <c r="AP71" s="71"/>
      <c r="AQ71" s="71"/>
    </row>
    <row r="72" spans="1:43">
      <c r="A72">
        <v>6</v>
      </c>
      <c r="B72" t="s">
        <v>39</v>
      </c>
      <c r="C72" t="s">
        <v>24</v>
      </c>
      <c r="D72" s="18">
        <v>21.282483306905199</v>
      </c>
      <c r="E72" s="71"/>
      <c r="F72" s="71"/>
      <c r="G72" s="71"/>
      <c r="M72">
        <v>6</v>
      </c>
      <c r="N72" t="s">
        <v>39</v>
      </c>
      <c r="O72" t="s">
        <v>24</v>
      </c>
      <c r="P72" s="18">
        <v>21.2256400518907</v>
      </c>
      <c r="Q72" s="71"/>
      <c r="R72" s="71"/>
      <c r="S72" s="71"/>
      <c r="Y72">
        <v>6</v>
      </c>
      <c r="Z72" t="s">
        <v>39</v>
      </c>
      <c r="AA72" t="s">
        <v>24</v>
      </c>
      <c r="AB72" s="18">
        <v>21.488328474494502</v>
      </c>
      <c r="AC72" s="71"/>
      <c r="AD72" s="71"/>
      <c r="AE72" s="71"/>
      <c r="AK72">
        <v>6</v>
      </c>
      <c r="AL72" t="s">
        <v>39</v>
      </c>
      <c r="AM72" t="s">
        <v>24</v>
      </c>
      <c r="AN72" s="18">
        <v>21.9256302368034</v>
      </c>
      <c r="AO72" s="71"/>
      <c r="AP72" s="71"/>
      <c r="AQ72" s="71"/>
    </row>
    <row r="73" spans="1:43">
      <c r="A73">
        <v>6</v>
      </c>
      <c r="B73" t="s">
        <v>23</v>
      </c>
      <c r="C73" t="s">
        <v>34</v>
      </c>
      <c r="D73" s="18">
        <v>18.138409029003199</v>
      </c>
      <c r="E73" s="70">
        <f>AVERAGE(D73:D75)</f>
        <v>18.1354138127667</v>
      </c>
      <c r="F73" s="71">
        <f t="shared" ref="F73" si="212">STDEV(D74:D75)</f>
        <v>9.0040502979850719E-3</v>
      </c>
      <c r="G73" s="71">
        <f t="shared" ref="G73" si="213">F73/E73</f>
        <v>4.9648992799086473E-4</v>
      </c>
      <c r="M73">
        <v>6</v>
      </c>
      <c r="N73" t="s">
        <v>23</v>
      </c>
      <c r="O73" t="s">
        <v>34</v>
      </c>
      <c r="P73" s="18">
        <v>17.551226528604701</v>
      </c>
      <c r="Q73" s="70">
        <f>AVERAGE(P73:P75)</f>
        <v>17.808857023917003</v>
      </c>
      <c r="R73" s="71">
        <f t="shared" ref="R73" si="214">STDEV(P74:P75)</f>
        <v>0.13883552424191983</v>
      </c>
      <c r="S73" s="71">
        <f t="shared" ref="S73" si="215">R73/Q73</f>
        <v>7.7958694404400009E-3</v>
      </c>
      <c r="Y73">
        <v>6</v>
      </c>
      <c r="Z73" t="s">
        <v>23</v>
      </c>
      <c r="AA73" t="s">
        <v>34</v>
      </c>
      <c r="AB73" s="18">
        <v>19.025379269305599</v>
      </c>
      <c r="AC73" s="70">
        <f>AVERAGE(AB73:AB75)</f>
        <v>19.146986819316535</v>
      </c>
      <c r="AD73" s="71">
        <f t="shared" ref="AD73" si="216">STDEV(AB74:AB75)</f>
        <v>2.0436492009100322E-2</v>
      </c>
      <c r="AE73" s="71">
        <f t="shared" ref="AE73" si="217">AD73/AC73</f>
        <v>1.0673476825336749E-3</v>
      </c>
      <c r="AK73">
        <v>6</v>
      </c>
      <c r="AL73" t="s">
        <v>23</v>
      </c>
      <c r="AM73" t="s">
        <v>34</v>
      </c>
      <c r="AN73" s="18">
        <v>19.662112517730801</v>
      </c>
      <c r="AO73" s="70">
        <f>AVERAGE(AN73:AN75)</f>
        <v>19.856400700931768</v>
      </c>
      <c r="AP73" s="71">
        <f t="shared" ref="AP73" si="218">STDEV(AN74:AN75)</f>
        <v>0.14470419843287691</v>
      </c>
      <c r="AQ73" s="71">
        <f t="shared" ref="AQ73" si="219">AP73/AO73</f>
        <v>7.2875341615203509E-3</v>
      </c>
    </row>
    <row r="74" spans="1:43">
      <c r="A74">
        <v>6</v>
      </c>
      <c r="B74" t="s">
        <v>23</v>
      </c>
      <c r="C74" t="s">
        <v>34</v>
      </c>
      <c r="D74" s="18">
        <v>18.1275493796246</v>
      </c>
      <c r="E74" s="71"/>
      <c r="F74" s="71"/>
      <c r="G74" s="71"/>
      <c r="M74">
        <v>6</v>
      </c>
      <c r="N74" t="s">
        <v>23</v>
      </c>
      <c r="O74" t="s">
        <v>34</v>
      </c>
      <c r="P74" s="18">
        <v>18.035843812234202</v>
      </c>
      <c r="Q74" s="71"/>
      <c r="R74" s="71"/>
      <c r="S74" s="71"/>
      <c r="Y74">
        <v>6</v>
      </c>
      <c r="Z74" t="s">
        <v>23</v>
      </c>
      <c r="AA74" t="s">
        <v>34</v>
      </c>
      <c r="AB74" s="18">
        <v>19.2222413764053</v>
      </c>
      <c r="AC74" s="71"/>
      <c r="AD74" s="71"/>
      <c r="AE74" s="71"/>
      <c r="AK74">
        <v>6</v>
      </c>
      <c r="AL74" t="s">
        <v>23</v>
      </c>
      <c r="AM74" t="s">
        <v>34</v>
      </c>
      <c r="AN74" s="18">
        <v>20.055866112510301</v>
      </c>
      <c r="AO74" s="71"/>
      <c r="AP74" s="71"/>
      <c r="AQ74" s="71"/>
    </row>
    <row r="75" spans="1:43">
      <c r="A75">
        <v>6</v>
      </c>
      <c r="B75" t="s">
        <v>23</v>
      </c>
      <c r="C75" t="s">
        <v>34</v>
      </c>
      <c r="D75" s="18">
        <v>18.1402830296723</v>
      </c>
      <c r="E75" s="71"/>
      <c r="F75" s="71"/>
      <c r="G75" s="71"/>
      <c r="M75">
        <v>6</v>
      </c>
      <c r="N75" t="s">
        <v>23</v>
      </c>
      <c r="O75" t="s">
        <v>34</v>
      </c>
      <c r="P75" s="18">
        <v>17.8395007309121</v>
      </c>
      <c r="Q75" s="71"/>
      <c r="R75" s="71"/>
      <c r="S75" s="71"/>
      <c r="Y75">
        <v>6</v>
      </c>
      <c r="Z75" t="s">
        <v>23</v>
      </c>
      <c r="AA75" t="s">
        <v>34</v>
      </c>
      <c r="AB75" s="18">
        <v>19.193339812238701</v>
      </c>
      <c r="AC75" s="71"/>
      <c r="AD75" s="71"/>
      <c r="AE75" s="71"/>
      <c r="AK75">
        <v>6</v>
      </c>
      <c r="AL75" t="s">
        <v>23</v>
      </c>
      <c r="AM75" t="s">
        <v>34</v>
      </c>
      <c r="AN75" s="18">
        <v>19.851223472554199</v>
      </c>
      <c r="AO75" s="71"/>
      <c r="AP75" s="71"/>
      <c r="AQ75" s="71"/>
    </row>
    <row r="76" spans="1:43">
      <c r="A76">
        <v>6</v>
      </c>
      <c r="B76" t="s">
        <v>39</v>
      </c>
      <c r="C76" t="s">
        <v>34</v>
      </c>
      <c r="D76" s="18">
        <v>21.906925525118599</v>
      </c>
      <c r="E76" s="70">
        <f>AVERAGE(D76:D78)</f>
        <v>22.097207754513466</v>
      </c>
      <c r="F76" s="71">
        <f t="shared" ref="F76" si="220">STDEV(D77:D78)</f>
        <v>4.2271274470657323E-2</v>
      </c>
      <c r="G76" s="71">
        <f t="shared" ref="G76" si="221">F76/E76</f>
        <v>1.9129690475043482E-3</v>
      </c>
      <c r="M76">
        <v>6</v>
      </c>
      <c r="N76" t="s">
        <v>39</v>
      </c>
      <c r="O76" t="s">
        <v>34</v>
      </c>
      <c r="P76" s="18">
        <v>21.986597840637501</v>
      </c>
      <c r="Q76" s="70">
        <f>AVERAGE(P76:P78)</f>
        <v>21.989883136610732</v>
      </c>
      <c r="R76" s="71">
        <f t="shared" ref="R76" si="222">STDEV(P77:P78)</f>
        <v>3.7388444445955217E-2</v>
      </c>
      <c r="S76" s="71">
        <f t="shared" ref="S76" si="223">R76/Q76</f>
        <v>1.7002566231790279E-3</v>
      </c>
      <c r="Y76">
        <v>6</v>
      </c>
      <c r="Z76" t="s">
        <v>39</v>
      </c>
      <c r="AA76" t="s">
        <v>34</v>
      </c>
      <c r="AB76" s="18">
        <v>21.705048245132801</v>
      </c>
      <c r="AC76" s="70">
        <f>AVERAGE(AB76:AB78)</f>
        <v>21.814044866321037</v>
      </c>
      <c r="AD76" s="71">
        <f t="shared" ref="AD76" si="224">STDEV(AB77:AB78)</f>
        <v>9.3867807729224345E-2</v>
      </c>
      <c r="AE76" s="71">
        <f t="shared" ref="AE76" si="225">AD76/AC76</f>
        <v>4.3030904311629047E-3</v>
      </c>
      <c r="AK76">
        <v>6</v>
      </c>
      <c r="AL76" t="s">
        <v>39</v>
      </c>
      <c r="AM76" t="s">
        <v>34</v>
      </c>
      <c r="AN76" s="18">
        <v>22.654253080451099</v>
      </c>
      <c r="AO76" s="70">
        <f>AVERAGE(AN76:AN78)</f>
        <v>22.74332465090453</v>
      </c>
      <c r="AP76" s="71">
        <f t="shared" ref="AP76" si="226">STDEV(AN77:AN78)</f>
        <v>0.16012532104564695</v>
      </c>
      <c r="AQ76" s="71">
        <f t="shared" ref="AQ76" si="227">AP76/AO76</f>
        <v>7.0405414996913638E-3</v>
      </c>
    </row>
    <row r="77" spans="1:43">
      <c r="A77">
        <v>6</v>
      </c>
      <c r="B77" t="s">
        <v>39</v>
      </c>
      <c r="C77" t="s">
        <v>34</v>
      </c>
      <c r="D77" s="18">
        <v>22.222239174038499</v>
      </c>
      <c r="E77" s="71"/>
      <c r="F77" s="71"/>
      <c r="G77" s="71"/>
      <c r="M77">
        <v>6</v>
      </c>
      <c r="N77" t="s">
        <v>39</v>
      </c>
      <c r="O77" t="s">
        <v>34</v>
      </c>
      <c r="P77" s="18">
        <v>21.965088161991599</v>
      </c>
      <c r="Q77" s="71"/>
      <c r="R77" s="71"/>
      <c r="S77" s="71"/>
      <c r="Y77">
        <v>6</v>
      </c>
      <c r="Z77" t="s">
        <v>39</v>
      </c>
      <c r="AA77" t="s">
        <v>34</v>
      </c>
      <c r="AB77" s="18">
        <v>21.934917740295599</v>
      </c>
      <c r="AC77" s="71"/>
      <c r="AD77" s="71"/>
      <c r="AE77" s="71"/>
      <c r="AK77">
        <v>6</v>
      </c>
      <c r="AL77" t="s">
        <v>39</v>
      </c>
      <c r="AM77" t="s">
        <v>34</v>
      </c>
      <c r="AN77" s="18">
        <v>22.901086136482299</v>
      </c>
      <c r="AO77" s="71"/>
      <c r="AP77" s="71"/>
      <c r="AQ77" s="71"/>
    </row>
    <row r="78" spans="1:43">
      <c r="A78">
        <v>6</v>
      </c>
      <c r="B78" t="s">
        <v>39</v>
      </c>
      <c r="C78" t="s">
        <v>34</v>
      </c>
      <c r="D78" s="18">
        <v>22.1624585643833</v>
      </c>
      <c r="E78" s="71"/>
      <c r="F78" s="71"/>
      <c r="G78" s="71"/>
      <c r="M78">
        <v>6</v>
      </c>
      <c r="N78" t="s">
        <v>39</v>
      </c>
      <c r="O78" t="s">
        <v>34</v>
      </c>
      <c r="P78" s="18">
        <v>22.017963407203101</v>
      </c>
      <c r="Q78" s="71"/>
      <c r="R78" s="71"/>
      <c r="S78" s="71"/>
      <c r="Y78">
        <v>6</v>
      </c>
      <c r="Z78" t="s">
        <v>39</v>
      </c>
      <c r="AA78" t="s">
        <v>34</v>
      </c>
      <c r="AB78" s="18">
        <v>21.8021686135347</v>
      </c>
      <c r="AC78" s="71"/>
      <c r="AD78" s="71"/>
      <c r="AE78" s="71"/>
      <c r="AK78">
        <v>6</v>
      </c>
      <c r="AL78" t="s">
        <v>39</v>
      </c>
      <c r="AM78" t="s">
        <v>34</v>
      </c>
      <c r="AN78" s="18">
        <v>22.674634735780199</v>
      </c>
      <c r="AO78" s="71"/>
      <c r="AP78" s="71"/>
      <c r="AQ78" s="71"/>
    </row>
  </sheetData>
  <mergeCells count="312">
    <mergeCell ref="AO76:AO78"/>
    <mergeCell ref="AP76:AP78"/>
    <mergeCell ref="AQ76:AQ78"/>
    <mergeCell ref="AO70:AO72"/>
    <mergeCell ref="AP70:AP72"/>
    <mergeCell ref="AQ70:AQ72"/>
    <mergeCell ref="AO73:AO75"/>
    <mergeCell ref="AP73:AP75"/>
    <mergeCell ref="AQ73:AQ75"/>
    <mergeCell ref="AO64:AO66"/>
    <mergeCell ref="AP64:AP66"/>
    <mergeCell ref="AQ64:AQ66"/>
    <mergeCell ref="AO67:AO69"/>
    <mergeCell ref="AP67:AP69"/>
    <mergeCell ref="AQ67:AQ69"/>
    <mergeCell ref="AO58:AO60"/>
    <mergeCell ref="AP58:AP60"/>
    <mergeCell ref="AQ58:AQ60"/>
    <mergeCell ref="AO61:AO63"/>
    <mergeCell ref="AP61:AP63"/>
    <mergeCell ref="AQ61:AQ63"/>
    <mergeCell ref="AO52:AO54"/>
    <mergeCell ref="AP52:AP54"/>
    <mergeCell ref="AQ52:AQ54"/>
    <mergeCell ref="AO55:AO57"/>
    <mergeCell ref="AP55:AP57"/>
    <mergeCell ref="AQ55:AQ57"/>
    <mergeCell ref="AO46:AO48"/>
    <mergeCell ref="AP46:AP48"/>
    <mergeCell ref="AQ46:AQ48"/>
    <mergeCell ref="AO49:AO51"/>
    <mergeCell ref="AP49:AP51"/>
    <mergeCell ref="AQ49:AQ51"/>
    <mergeCell ref="AO40:AO42"/>
    <mergeCell ref="AP40:AP42"/>
    <mergeCell ref="AQ40:AQ42"/>
    <mergeCell ref="AO43:AO45"/>
    <mergeCell ref="AP43:AP45"/>
    <mergeCell ref="AQ43:AQ45"/>
    <mergeCell ref="AO34:AO36"/>
    <mergeCell ref="AP34:AP36"/>
    <mergeCell ref="AQ34:AQ36"/>
    <mergeCell ref="AO37:AO39"/>
    <mergeCell ref="AP37:AP39"/>
    <mergeCell ref="AQ37:AQ39"/>
    <mergeCell ref="AO28:AO30"/>
    <mergeCell ref="AP28:AP30"/>
    <mergeCell ref="AQ28:AQ30"/>
    <mergeCell ref="AO31:AO33"/>
    <mergeCell ref="AP31:AP33"/>
    <mergeCell ref="AQ31:AQ33"/>
    <mergeCell ref="AO22:AO24"/>
    <mergeCell ref="AP22:AP24"/>
    <mergeCell ref="AQ22:AQ24"/>
    <mergeCell ref="AS23:AT23"/>
    <mergeCell ref="AO25:AO27"/>
    <mergeCell ref="AP25:AP27"/>
    <mergeCell ref="AQ25:AQ27"/>
    <mergeCell ref="AO16:AO18"/>
    <mergeCell ref="AP16:AP18"/>
    <mergeCell ref="AQ16:AQ18"/>
    <mergeCell ref="AO19:AO21"/>
    <mergeCell ref="AP19:AP21"/>
    <mergeCell ref="AQ19:AQ21"/>
    <mergeCell ref="AS8:AT8"/>
    <mergeCell ref="AO10:AO12"/>
    <mergeCell ref="AP10:AP12"/>
    <mergeCell ref="AQ10:AQ12"/>
    <mergeCell ref="AO13:AO15"/>
    <mergeCell ref="AP13:AP15"/>
    <mergeCell ref="AQ13:AQ15"/>
    <mergeCell ref="AC76:AC78"/>
    <mergeCell ref="AD76:AD78"/>
    <mergeCell ref="AE76:AE78"/>
    <mergeCell ref="AC73:AC75"/>
    <mergeCell ref="AD73:AD75"/>
    <mergeCell ref="AE73:AE75"/>
    <mergeCell ref="AE52:AE54"/>
    <mergeCell ref="AC55:AC57"/>
    <mergeCell ref="AD55:AD57"/>
    <mergeCell ref="AE55:AE57"/>
    <mergeCell ref="AC46:AC48"/>
    <mergeCell ref="AD46:AD48"/>
    <mergeCell ref="AE46:AE48"/>
    <mergeCell ref="AC49:AC51"/>
    <mergeCell ref="AD49:AD51"/>
    <mergeCell ref="AE49:AE51"/>
    <mergeCell ref="AC40:AC42"/>
    <mergeCell ref="AS3:AT3"/>
    <mergeCell ref="AO4:AO6"/>
    <mergeCell ref="AP4:AP6"/>
    <mergeCell ref="AQ4:AQ6"/>
    <mergeCell ref="AO7:AO9"/>
    <mergeCell ref="AP7:AP9"/>
    <mergeCell ref="AQ7:AQ9"/>
    <mergeCell ref="AC70:AC72"/>
    <mergeCell ref="AD70:AD72"/>
    <mergeCell ref="AE70:AE72"/>
    <mergeCell ref="AC64:AC66"/>
    <mergeCell ref="AD64:AD66"/>
    <mergeCell ref="AE64:AE66"/>
    <mergeCell ref="AC67:AC69"/>
    <mergeCell ref="AD67:AD69"/>
    <mergeCell ref="AE67:AE69"/>
    <mergeCell ref="AC58:AC60"/>
    <mergeCell ref="AD58:AD60"/>
    <mergeCell ref="AE58:AE60"/>
    <mergeCell ref="AC61:AC63"/>
    <mergeCell ref="AD61:AD63"/>
    <mergeCell ref="AE61:AE63"/>
    <mergeCell ref="AC52:AC54"/>
    <mergeCell ref="AD52:AD54"/>
    <mergeCell ref="AD40:AD42"/>
    <mergeCell ref="AE40:AE42"/>
    <mergeCell ref="AC43:AC45"/>
    <mergeCell ref="AD43:AD45"/>
    <mergeCell ref="AE43:AE45"/>
    <mergeCell ref="AC34:AC36"/>
    <mergeCell ref="AD34:AD36"/>
    <mergeCell ref="AE34:AE36"/>
    <mergeCell ref="AC37:AC39"/>
    <mergeCell ref="AD37:AD39"/>
    <mergeCell ref="AE37:AE39"/>
    <mergeCell ref="AC28:AC30"/>
    <mergeCell ref="AD28:AD30"/>
    <mergeCell ref="AE28:AE30"/>
    <mergeCell ref="AC31:AC33"/>
    <mergeCell ref="AD31:AD33"/>
    <mergeCell ref="AE31:AE33"/>
    <mergeCell ref="AC22:AC24"/>
    <mergeCell ref="AD22:AD24"/>
    <mergeCell ref="AE22:AE24"/>
    <mergeCell ref="AG23:AH23"/>
    <mergeCell ref="AC25:AC27"/>
    <mergeCell ref="AD25:AD27"/>
    <mergeCell ref="AE25:AE27"/>
    <mergeCell ref="AC16:AC18"/>
    <mergeCell ref="AD16:AD18"/>
    <mergeCell ref="AE16:AE18"/>
    <mergeCell ref="AC19:AC21"/>
    <mergeCell ref="AD19:AD21"/>
    <mergeCell ref="AE19:AE21"/>
    <mergeCell ref="AG8:AH8"/>
    <mergeCell ref="AC10:AC12"/>
    <mergeCell ref="AD10:AD12"/>
    <mergeCell ref="AE10:AE12"/>
    <mergeCell ref="AC13:AC15"/>
    <mergeCell ref="AD13:AD15"/>
    <mergeCell ref="AE13:AE15"/>
    <mergeCell ref="Q76:Q78"/>
    <mergeCell ref="R76:R78"/>
    <mergeCell ref="S76:S78"/>
    <mergeCell ref="Q73:Q75"/>
    <mergeCell ref="R73:R75"/>
    <mergeCell ref="S73:S75"/>
    <mergeCell ref="S52:S54"/>
    <mergeCell ref="Q55:Q57"/>
    <mergeCell ref="R55:R57"/>
    <mergeCell ref="S55:S57"/>
    <mergeCell ref="Q46:Q48"/>
    <mergeCell ref="R46:R48"/>
    <mergeCell ref="S46:S48"/>
    <mergeCell ref="Q49:Q51"/>
    <mergeCell ref="R49:R51"/>
    <mergeCell ref="S49:S51"/>
    <mergeCell ref="Q40:Q42"/>
    <mergeCell ref="AG3:AH3"/>
    <mergeCell ref="AC4:AC6"/>
    <mergeCell ref="AD4:AD6"/>
    <mergeCell ref="AE4:AE6"/>
    <mergeCell ref="AC7:AC9"/>
    <mergeCell ref="AD7:AD9"/>
    <mergeCell ref="AE7:AE9"/>
    <mergeCell ref="Q70:Q72"/>
    <mergeCell ref="R70:R72"/>
    <mergeCell ref="S70:S72"/>
    <mergeCell ref="Q64:Q66"/>
    <mergeCell ref="R64:R66"/>
    <mergeCell ref="S64:S66"/>
    <mergeCell ref="Q67:Q69"/>
    <mergeCell ref="R67:R69"/>
    <mergeCell ref="S67:S69"/>
    <mergeCell ref="Q58:Q60"/>
    <mergeCell ref="R58:R60"/>
    <mergeCell ref="S58:S60"/>
    <mergeCell ref="Q61:Q63"/>
    <mergeCell ref="R61:R63"/>
    <mergeCell ref="S61:S63"/>
    <mergeCell ref="Q52:Q54"/>
    <mergeCell ref="R52:R54"/>
    <mergeCell ref="R40:R42"/>
    <mergeCell ref="S40:S42"/>
    <mergeCell ref="Q43:Q45"/>
    <mergeCell ref="R43:R45"/>
    <mergeCell ref="S43:S45"/>
    <mergeCell ref="Q34:Q36"/>
    <mergeCell ref="R34:R36"/>
    <mergeCell ref="S34:S36"/>
    <mergeCell ref="Q37:Q39"/>
    <mergeCell ref="R37:R39"/>
    <mergeCell ref="S37:S39"/>
    <mergeCell ref="Q28:Q30"/>
    <mergeCell ref="R28:R30"/>
    <mergeCell ref="S28:S30"/>
    <mergeCell ref="Q31:Q33"/>
    <mergeCell ref="R31:R33"/>
    <mergeCell ref="S31:S33"/>
    <mergeCell ref="Q22:Q24"/>
    <mergeCell ref="R22:R24"/>
    <mergeCell ref="S22:S24"/>
    <mergeCell ref="U23:V23"/>
    <mergeCell ref="Q25:Q27"/>
    <mergeCell ref="R25:R27"/>
    <mergeCell ref="S25:S27"/>
    <mergeCell ref="Q16:Q18"/>
    <mergeCell ref="R16:R18"/>
    <mergeCell ref="S16:S18"/>
    <mergeCell ref="Q19:Q21"/>
    <mergeCell ref="R19:R21"/>
    <mergeCell ref="S19:S21"/>
    <mergeCell ref="U8:V8"/>
    <mergeCell ref="Q10:Q12"/>
    <mergeCell ref="R10:R12"/>
    <mergeCell ref="S10:S12"/>
    <mergeCell ref="Q13:Q15"/>
    <mergeCell ref="R13:R15"/>
    <mergeCell ref="S13:S15"/>
    <mergeCell ref="E76:E78"/>
    <mergeCell ref="F76:F78"/>
    <mergeCell ref="G76:G78"/>
    <mergeCell ref="E73:E75"/>
    <mergeCell ref="F73:F75"/>
    <mergeCell ref="G73:G75"/>
    <mergeCell ref="G52:G54"/>
    <mergeCell ref="E55:E57"/>
    <mergeCell ref="F55:F57"/>
    <mergeCell ref="G55:G57"/>
    <mergeCell ref="E46:E48"/>
    <mergeCell ref="F46:F48"/>
    <mergeCell ref="G46:G48"/>
    <mergeCell ref="E49:E51"/>
    <mergeCell ref="F49:F51"/>
    <mergeCell ref="G49:G51"/>
    <mergeCell ref="E40:E42"/>
    <mergeCell ref="U3:V3"/>
    <mergeCell ref="Q4:Q6"/>
    <mergeCell ref="R4:R6"/>
    <mergeCell ref="S4:S6"/>
    <mergeCell ref="Q7:Q9"/>
    <mergeCell ref="R7:R9"/>
    <mergeCell ref="S7:S9"/>
    <mergeCell ref="E70:E72"/>
    <mergeCell ref="F70:F72"/>
    <mergeCell ref="G70:G72"/>
    <mergeCell ref="E64:E66"/>
    <mergeCell ref="F64:F66"/>
    <mergeCell ref="G64:G66"/>
    <mergeCell ref="E67:E69"/>
    <mergeCell ref="F67:F69"/>
    <mergeCell ref="G67:G69"/>
    <mergeCell ref="E58:E60"/>
    <mergeCell ref="F58:F60"/>
    <mergeCell ref="G58:G60"/>
    <mergeCell ref="E61:E63"/>
    <mergeCell ref="F61:F63"/>
    <mergeCell ref="G61:G63"/>
    <mergeCell ref="E52:E54"/>
    <mergeCell ref="F52:F54"/>
    <mergeCell ref="F40:F42"/>
    <mergeCell ref="G40:G42"/>
    <mergeCell ref="E43:E45"/>
    <mergeCell ref="F43:F45"/>
    <mergeCell ref="G43:G45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I23:J23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E10:E12"/>
    <mergeCell ref="F10:F12"/>
    <mergeCell ref="G10:G12"/>
    <mergeCell ref="E13:E15"/>
    <mergeCell ref="F13:F15"/>
    <mergeCell ref="G13:G15"/>
    <mergeCell ref="I3:J3"/>
    <mergeCell ref="E4:E6"/>
    <mergeCell ref="F4:F6"/>
    <mergeCell ref="G4:G6"/>
    <mergeCell ref="E7:E9"/>
    <mergeCell ref="F7:F9"/>
    <mergeCell ref="G7:G9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DF95E-36C5-BD4B-9024-27E6AD0E2236}">
  <dimension ref="A1:AQ93"/>
  <sheetViews>
    <sheetView zoomScale="75" workbookViewId="0">
      <selection activeCell="J27" sqref="J27"/>
    </sheetView>
  </sheetViews>
  <sheetFormatPr baseColWidth="10" defaultRowHeight="16"/>
  <cols>
    <col min="9" max="9" width="14.83203125" customWidth="1"/>
    <col min="10" max="10" width="14" customWidth="1"/>
    <col min="12" max="12" width="12.1640625" customWidth="1"/>
    <col min="13" max="13" width="12.33203125" customWidth="1"/>
    <col min="24" max="25" width="12.1640625" customWidth="1"/>
    <col min="27" max="27" width="12.33203125" customWidth="1"/>
    <col min="28" max="28" width="12.83203125" customWidth="1"/>
    <col min="39" max="40" width="12.33203125" customWidth="1"/>
    <col min="42" max="42" width="12.6640625" customWidth="1"/>
    <col min="43" max="43" width="12.1640625" customWidth="1"/>
  </cols>
  <sheetData>
    <row r="1" spans="1:43">
      <c r="A1" s="17" t="s">
        <v>35</v>
      </c>
      <c r="P1" s="17" t="s">
        <v>36</v>
      </c>
      <c r="AE1" s="17" t="s">
        <v>37</v>
      </c>
    </row>
    <row r="3" spans="1:43">
      <c r="A3" s="20" t="s">
        <v>9</v>
      </c>
      <c r="B3" s="20" t="s">
        <v>16</v>
      </c>
      <c r="C3" s="20" t="s">
        <v>17</v>
      </c>
      <c r="D3" s="20" t="s">
        <v>18</v>
      </c>
      <c r="E3" s="20" t="s">
        <v>19</v>
      </c>
      <c r="F3" s="20" t="s">
        <v>20</v>
      </c>
      <c r="G3" s="20" t="s">
        <v>21</v>
      </c>
      <c r="I3" s="78" t="s">
        <v>22</v>
      </c>
      <c r="J3" s="79"/>
      <c r="P3" s="20" t="s">
        <v>9</v>
      </c>
      <c r="Q3" s="20" t="s">
        <v>16</v>
      </c>
      <c r="R3" s="20" t="s">
        <v>17</v>
      </c>
      <c r="S3" s="20" t="s">
        <v>18</v>
      </c>
      <c r="T3" s="20" t="s">
        <v>19</v>
      </c>
      <c r="U3" s="20" t="s">
        <v>20</v>
      </c>
      <c r="V3" s="20" t="s">
        <v>21</v>
      </c>
      <c r="X3" s="78" t="s">
        <v>22</v>
      </c>
      <c r="Y3" s="79"/>
      <c r="AE3" s="20" t="s">
        <v>9</v>
      </c>
      <c r="AF3" s="20" t="s">
        <v>16</v>
      </c>
      <c r="AG3" s="20" t="s">
        <v>17</v>
      </c>
      <c r="AH3" s="20" t="s">
        <v>18</v>
      </c>
      <c r="AI3" s="20" t="s">
        <v>19</v>
      </c>
      <c r="AJ3" s="20" t="s">
        <v>20</v>
      </c>
      <c r="AK3" s="20" t="s">
        <v>21</v>
      </c>
      <c r="AM3" s="78" t="s">
        <v>22</v>
      </c>
      <c r="AN3" s="79"/>
    </row>
    <row r="4" spans="1:43">
      <c r="A4" s="21">
        <v>0</v>
      </c>
      <c r="B4" s="21" t="s">
        <v>23</v>
      </c>
      <c r="C4" s="21" t="s">
        <v>24</v>
      </c>
      <c r="D4" s="18">
        <v>18.155468201704799</v>
      </c>
      <c r="E4" s="80">
        <f>AVERAGE(D4:D6)</f>
        <v>18.187742280699865</v>
      </c>
      <c r="F4" s="81">
        <f>STDEV(D4:D6)</f>
        <v>3.8343375019274956E-2</v>
      </c>
      <c r="G4" s="81">
        <f>F4/E4</f>
        <v>2.1081987212873297E-3</v>
      </c>
      <c r="I4" s="38" t="s">
        <v>23</v>
      </c>
      <c r="J4" s="29">
        <v>1.98</v>
      </c>
      <c r="P4" s="21">
        <v>0</v>
      </c>
      <c r="Q4" s="21" t="s">
        <v>23</v>
      </c>
      <c r="R4" s="21" t="s">
        <v>24</v>
      </c>
      <c r="S4" s="18">
        <v>19.994346246246501</v>
      </c>
      <c r="T4" s="80">
        <f>AVERAGE(S4:S6)</f>
        <v>20.010318341548835</v>
      </c>
      <c r="U4" s="81">
        <f>STDEV(S4:S6)</f>
        <v>2.9641284588234958E-2</v>
      </c>
      <c r="V4" s="81">
        <f>U4/T4</f>
        <v>1.4813000014441884E-3</v>
      </c>
      <c r="X4" s="38" t="s">
        <v>23</v>
      </c>
      <c r="Y4" s="29">
        <v>1.98</v>
      </c>
      <c r="AE4" s="21">
        <v>0</v>
      </c>
      <c r="AF4" s="21" t="s">
        <v>23</v>
      </c>
      <c r="AG4" s="21" t="s">
        <v>24</v>
      </c>
      <c r="AH4" s="18">
        <v>20.244728324052002</v>
      </c>
      <c r="AI4" s="80">
        <f>AVERAGE(AH4:AH6)</f>
        <v>20.257322586609636</v>
      </c>
      <c r="AJ4" s="81">
        <f>STDEV(AH4:AH6)</f>
        <v>2.1340464427627773E-2</v>
      </c>
      <c r="AK4" s="81">
        <f>AJ4/AI4</f>
        <v>1.053469151038455E-3</v>
      </c>
      <c r="AM4" s="38" t="s">
        <v>23</v>
      </c>
      <c r="AN4" s="29">
        <v>1.98</v>
      </c>
    </row>
    <row r="5" spans="1:43">
      <c r="A5" s="21">
        <v>0</v>
      </c>
      <c r="B5" s="21" t="s">
        <v>23</v>
      </c>
      <c r="C5" s="21" t="s">
        <v>24</v>
      </c>
      <c r="D5" s="18">
        <v>18.230128173060599</v>
      </c>
      <c r="E5" s="80"/>
      <c r="F5" s="81"/>
      <c r="G5" s="81"/>
      <c r="I5" s="38" t="s">
        <v>25</v>
      </c>
      <c r="J5" s="29">
        <v>2.02</v>
      </c>
      <c r="L5" s="82"/>
      <c r="M5" s="82"/>
      <c r="P5" s="21">
        <v>0</v>
      </c>
      <c r="Q5" s="21" t="s">
        <v>23</v>
      </c>
      <c r="R5" s="21" t="s">
        <v>24</v>
      </c>
      <c r="S5" s="18">
        <v>19.9920884612023</v>
      </c>
      <c r="T5" s="80"/>
      <c r="U5" s="81"/>
      <c r="V5" s="81"/>
      <c r="X5" s="38" t="s">
        <v>25</v>
      </c>
      <c r="Y5" s="29">
        <v>2.02</v>
      </c>
      <c r="AA5" s="82"/>
      <c r="AB5" s="82"/>
      <c r="AE5" s="21">
        <v>0</v>
      </c>
      <c r="AF5" s="21" t="s">
        <v>23</v>
      </c>
      <c r="AG5" s="21" t="s">
        <v>24</v>
      </c>
      <c r="AH5" s="18">
        <v>20.245277039922598</v>
      </c>
      <c r="AI5" s="80"/>
      <c r="AJ5" s="81"/>
      <c r="AK5" s="81"/>
      <c r="AM5" s="38" t="s">
        <v>25</v>
      </c>
      <c r="AN5" s="29">
        <v>2.02</v>
      </c>
      <c r="AP5" s="82"/>
      <c r="AQ5" s="82"/>
    </row>
    <row r="6" spans="1:43">
      <c r="A6" s="21">
        <v>0</v>
      </c>
      <c r="B6" s="21" t="s">
        <v>23</v>
      </c>
      <c r="C6" s="21" t="s">
        <v>24</v>
      </c>
      <c r="D6" s="18">
        <v>18.1776304673342</v>
      </c>
      <c r="E6" s="80"/>
      <c r="F6" s="81"/>
      <c r="G6" s="81"/>
      <c r="I6" s="38" t="s">
        <v>26</v>
      </c>
      <c r="J6" s="29">
        <v>2</v>
      </c>
      <c r="L6" s="2" t="s">
        <v>27</v>
      </c>
      <c r="M6" s="1"/>
      <c r="P6" s="21">
        <v>0</v>
      </c>
      <c r="Q6" s="21" t="s">
        <v>23</v>
      </c>
      <c r="R6" s="21" t="s">
        <v>24</v>
      </c>
      <c r="S6" s="18">
        <v>20.044520317197701</v>
      </c>
      <c r="T6" s="80"/>
      <c r="U6" s="81"/>
      <c r="V6" s="81"/>
      <c r="X6" s="38" t="s">
        <v>26</v>
      </c>
      <c r="Y6" s="29">
        <v>2</v>
      </c>
      <c r="AA6" s="2" t="s">
        <v>27</v>
      </c>
      <c r="AB6" s="1"/>
      <c r="AE6" s="21">
        <v>0</v>
      </c>
      <c r="AF6" s="21" t="s">
        <v>23</v>
      </c>
      <c r="AG6" s="21" t="s">
        <v>24</v>
      </c>
      <c r="AH6" s="18">
        <v>20.2819623958543</v>
      </c>
      <c r="AI6" s="80"/>
      <c r="AJ6" s="81"/>
      <c r="AK6" s="81"/>
      <c r="AM6" s="38" t="s">
        <v>26</v>
      </c>
      <c r="AN6" s="29">
        <v>2</v>
      </c>
      <c r="AP6" s="2" t="s">
        <v>27</v>
      </c>
      <c r="AQ6" s="1"/>
    </row>
    <row r="7" spans="1:43">
      <c r="A7" s="21">
        <v>0</v>
      </c>
      <c r="B7" s="21" t="s">
        <v>1</v>
      </c>
      <c r="C7" s="21" t="s">
        <v>24</v>
      </c>
      <c r="D7" s="18">
        <v>19.7218851916851</v>
      </c>
      <c r="E7" s="80">
        <f>AVERAGE(D7:D9)</f>
        <v>19.611905122998099</v>
      </c>
      <c r="F7" s="81">
        <f t="shared" ref="F7" si="0">STDEV(D7:D9)</f>
        <v>0.12553008696045798</v>
      </c>
      <c r="G7" s="81">
        <f t="shared" ref="G7" si="1">F7/E7</f>
        <v>6.4007084560721156E-3</v>
      </c>
      <c r="I7" s="21"/>
      <c r="J7" s="21"/>
      <c r="L7" s="1"/>
      <c r="M7" s="1"/>
      <c r="P7" s="21">
        <v>0</v>
      </c>
      <c r="Q7" s="21" t="s">
        <v>1</v>
      </c>
      <c r="R7" s="21" t="s">
        <v>24</v>
      </c>
      <c r="S7" s="18">
        <v>21.531533494408301</v>
      </c>
      <c r="T7" s="80">
        <f>AVERAGE(S7:S9)</f>
        <v>21.612462164596405</v>
      </c>
      <c r="U7" s="81">
        <f t="shared" ref="U7" si="2">STDEV(S7:S9)</f>
        <v>0.42118677331563237</v>
      </c>
      <c r="V7" s="81">
        <f t="shared" ref="V7" si="3">U7/T7</f>
        <v>1.9488143928625714E-2</v>
      </c>
      <c r="X7" s="21"/>
      <c r="Y7" s="21"/>
      <c r="AA7" s="1"/>
      <c r="AB7" s="1"/>
      <c r="AE7" s="21">
        <v>0</v>
      </c>
      <c r="AF7" s="21" t="s">
        <v>1</v>
      </c>
      <c r="AG7" s="21" t="s">
        <v>24</v>
      </c>
      <c r="AH7" s="18">
        <v>21.567607017560299</v>
      </c>
      <c r="AI7" s="80">
        <f>AVERAGE(AH7:AH9)</f>
        <v>21.523708530739132</v>
      </c>
      <c r="AJ7" s="81">
        <f t="shared" ref="AJ7" si="4">STDEV(AH7:AH9)</f>
        <v>4.1300805699994218E-2</v>
      </c>
      <c r="AK7" s="81">
        <f t="shared" ref="AK7" si="5">AJ7/AI7</f>
        <v>1.9188517462504374E-3</v>
      </c>
      <c r="AM7" s="21"/>
      <c r="AN7" s="21"/>
      <c r="AP7" s="1"/>
      <c r="AQ7" s="1"/>
    </row>
    <row r="8" spans="1:43">
      <c r="A8" s="21">
        <v>0</v>
      </c>
      <c r="B8" s="21" t="s">
        <v>1</v>
      </c>
      <c r="C8" s="21" t="s">
        <v>24</v>
      </c>
      <c r="D8" s="18">
        <v>19.4751465671992</v>
      </c>
      <c r="E8" s="80"/>
      <c r="F8" s="81"/>
      <c r="G8" s="81"/>
      <c r="I8" s="78" t="s">
        <v>28</v>
      </c>
      <c r="J8" s="79"/>
      <c r="L8" s="2" t="s">
        <v>29</v>
      </c>
      <c r="M8" s="1" t="s">
        <v>30</v>
      </c>
      <c r="P8" s="21">
        <v>0</v>
      </c>
      <c r="Q8" s="21" t="s">
        <v>1</v>
      </c>
      <c r="R8" s="21" t="s">
        <v>24</v>
      </c>
      <c r="S8" s="18">
        <v>21.237611907155799</v>
      </c>
      <c r="T8" s="80"/>
      <c r="U8" s="81"/>
      <c r="V8" s="81"/>
      <c r="X8" s="78" t="s">
        <v>28</v>
      </c>
      <c r="Y8" s="79"/>
      <c r="AA8" s="2" t="s">
        <v>29</v>
      </c>
      <c r="AB8" s="1" t="s">
        <v>30</v>
      </c>
      <c r="AE8" s="21">
        <v>0</v>
      </c>
      <c r="AF8" s="21" t="s">
        <v>1</v>
      </c>
      <c r="AG8" s="21" t="s">
        <v>24</v>
      </c>
      <c r="AH8" s="18">
        <v>21.5178977101938</v>
      </c>
      <c r="AI8" s="80"/>
      <c r="AJ8" s="81"/>
      <c r="AK8" s="81"/>
      <c r="AM8" s="78" t="s">
        <v>28</v>
      </c>
      <c r="AN8" s="79"/>
      <c r="AP8" s="2" t="s">
        <v>29</v>
      </c>
      <c r="AQ8" s="1" t="s">
        <v>30</v>
      </c>
    </row>
    <row r="9" spans="1:43">
      <c r="A9" s="21">
        <v>0</v>
      </c>
      <c r="B9" s="21" t="s">
        <v>1</v>
      </c>
      <c r="C9" s="21" t="s">
        <v>24</v>
      </c>
      <c r="D9" s="18">
        <v>19.63868361011</v>
      </c>
      <c r="E9" s="80"/>
      <c r="F9" s="81"/>
      <c r="G9" s="81"/>
      <c r="I9" s="38"/>
      <c r="J9" s="29"/>
      <c r="L9" s="2" t="s">
        <v>31</v>
      </c>
      <c r="M9" s="1" t="s">
        <v>23</v>
      </c>
      <c r="P9" s="21">
        <v>0</v>
      </c>
      <c r="Q9" s="21" t="s">
        <v>1</v>
      </c>
      <c r="R9" s="21" t="s">
        <v>24</v>
      </c>
      <c r="S9" s="18">
        <v>22.068241092225101</v>
      </c>
      <c r="T9" s="80"/>
      <c r="U9" s="81"/>
      <c r="V9" s="81"/>
      <c r="X9" s="38"/>
      <c r="Y9" s="29"/>
      <c r="AA9" s="2" t="s">
        <v>31</v>
      </c>
      <c r="AB9" s="1" t="s">
        <v>23</v>
      </c>
      <c r="AE9" s="21">
        <v>0</v>
      </c>
      <c r="AF9" s="21" t="s">
        <v>1</v>
      </c>
      <c r="AG9" s="21" t="s">
        <v>24</v>
      </c>
      <c r="AH9" s="18">
        <v>21.4856208644633</v>
      </c>
      <c r="AI9" s="80"/>
      <c r="AJ9" s="81"/>
      <c r="AK9" s="81"/>
      <c r="AM9" s="38"/>
      <c r="AN9" s="29"/>
      <c r="AP9" s="2" t="s">
        <v>31</v>
      </c>
      <c r="AQ9" s="1" t="s">
        <v>23</v>
      </c>
    </row>
    <row r="10" spans="1:43">
      <c r="A10" s="21">
        <v>0</v>
      </c>
      <c r="B10" s="21" t="s">
        <v>2</v>
      </c>
      <c r="C10" s="21" t="s">
        <v>24</v>
      </c>
      <c r="D10" s="18">
        <v>18.9618128421011</v>
      </c>
      <c r="E10" s="80">
        <f t="shared" ref="E10" si="6">AVERAGE(D10:D12)</f>
        <v>18.8470252818056</v>
      </c>
      <c r="F10" s="81">
        <f t="shared" ref="F10" si="7">STDEV(D10:D12)</f>
        <v>0.15364334660161827</v>
      </c>
      <c r="G10" s="81">
        <f t="shared" ref="G10" si="8">F10/E10</f>
        <v>8.1521271555751208E-3</v>
      </c>
      <c r="I10" s="39" t="s">
        <v>29</v>
      </c>
      <c r="J10" s="29" t="s">
        <v>1</v>
      </c>
      <c r="L10" s="2"/>
      <c r="M10" s="1"/>
      <c r="P10" s="21">
        <v>0</v>
      </c>
      <c r="Q10" s="21" t="s">
        <v>2</v>
      </c>
      <c r="R10" s="21" t="s">
        <v>24</v>
      </c>
      <c r="S10" s="18">
        <v>20.662034161863001</v>
      </c>
      <c r="T10" s="80">
        <f t="shared" ref="T10" si="9">AVERAGE(S10:S12)</f>
        <v>20.703789148106534</v>
      </c>
      <c r="U10" s="81">
        <f t="shared" ref="U10" si="10">STDEV(S10:S12)</f>
        <v>6.5479424829160457E-2</v>
      </c>
      <c r="V10" s="81">
        <f t="shared" ref="V10" si="11">U10/T10</f>
        <v>3.1626783078569404E-3</v>
      </c>
      <c r="X10" s="39" t="s">
        <v>29</v>
      </c>
      <c r="Y10" s="29" t="s">
        <v>1</v>
      </c>
      <c r="AA10" s="2"/>
      <c r="AB10" s="1"/>
      <c r="AE10" s="21">
        <v>0</v>
      </c>
      <c r="AF10" s="21" t="s">
        <v>2</v>
      </c>
      <c r="AG10" s="21" t="s">
        <v>24</v>
      </c>
      <c r="AH10" s="18">
        <v>20.846297201187799</v>
      </c>
      <c r="AI10" s="80">
        <f t="shared" ref="AI10" si="12">AVERAGE(AH10:AH12)</f>
        <v>20.7972656447762</v>
      </c>
      <c r="AJ10" s="81">
        <f t="shared" ref="AJ10" si="13">STDEV(AH10:AH12)</f>
        <v>0.12924696124870419</v>
      </c>
      <c r="AK10" s="81">
        <f t="shared" ref="AK10" si="14">AJ10/AI10</f>
        <v>6.2146131831117947E-3</v>
      </c>
      <c r="AM10" s="39" t="s">
        <v>29</v>
      </c>
      <c r="AN10" s="29" t="s">
        <v>1</v>
      </c>
      <c r="AP10" s="2"/>
      <c r="AQ10" s="1"/>
    </row>
    <row r="11" spans="1:43">
      <c r="A11" s="21">
        <v>0</v>
      </c>
      <c r="B11" s="21" t="s">
        <v>2</v>
      </c>
      <c r="C11" s="21" t="s">
        <v>24</v>
      </c>
      <c r="D11" s="18">
        <v>18.672481427155098</v>
      </c>
      <c r="E11" s="80"/>
      <c r="F11" s="81"/>
      <c r="G11" s="81"/>
      <c r="I11" s="39" t="s">
        <v>31</v>
      </c>
      <c r="J11" s="29" t="s">
        <v>23</v>
      </c>
      <c r="L11" s="2" t="s">
        <v>32</v>
      </c>
      <c r="M11" s="1" t="s">
        <v>33</v>
      </c>
      <c r="P11" s="21">
        <v>0</v>
      </c>
      <c r="Q11" s="21" t="s">
        <v>2</v>
      </c>
      <c r="R11" s="21" t="s">
        <v>24</v>
      </c>
      <c r="S11" s="18">
        <v>20.670077760320101</v>
      </c>
      <c r="T11" s="80"/>
      <c r="U11" s="81"/>
      <c r="V11" s="81"/>
      <c r="X11" s="39" t="s">
        <v>31</v>
      </c>
      <c r="Y11" s="29" t="s">
        <v>23</v>
      </c>
      <c r="AA11" s="2" t="s">
        <v>32</v>
      </c>
      <c r="AB11" s="1" t="s">
        <v>33</v>
      </c>
      <c r="AE11" s="21">
        <v>0</v>
      </c>
      <c r="AF11" s="21" t="s">
        <v>2</v>
      </c>
      <c r="AG11" s="21" t="s">
        <v>24</v>
      </c>
      <c r="AH11" s="18">
        <v>20.650677319087698</v>
      </c>
      <c r="AI11" s="80"/>
      <c r="AJ11" s="81"/>
      <c r="AK11" s="81"/>
      <c r="AM11" s="39" t="s">
        <v>31</v>
      </c>
      <c r="AN11" s="29" t="s">
        <v>23</v>
      </c>
      <c r="AP11" s="2" t="s">
        <v>32</v>
      </c>
      <c r="AQ11" s="1" t="s">
        <v>33</v>
      </c>
    </row>
    <row r="12" spans="1:43">
      <c r="A12" s="21">
        <v>0</v>
      </c>
      <c r="B12" s="21" t="s">
        <v>2</v>
      </c>
      <c r="C12" s="21" t="s">
        <v>24</v>
      </c>
      <c r="D12" s="18">
        <v>18.906781576160601</v>
      </c>
      <c r="E12" s="80"/>
      <c r="F12" s="81"/>
      <c r="G12" s="81"/>
      <c r="I12" s="38"/>
      <c r="J12" s="29"/>
      <c r="L12" s="1">
        <v>0</v>
      </c>
      <c r="M12" s="1">
        <v>0</v>
      </c>
      <c r="P12" s="21">
        <v>0</v>
      </c>
      <c r="Q12" s="21" t="s">
        <v>2</v>
      </c>
      <c r="R12" s="21" t="s">
        <v>24</v>
      </c>
      <c r="S12" s="18">
        <v>20.779255522136499</v>
      </c>
      <c r="T12" s="80"/>
      <c r="U12" s="81"/>
      <c r="V12" s="81"/>
      <c r="X12" s="38"/>
      <c r="Y12" s="29"/>
      <c r="AA12" s="1">
        <v>0</v>
      </c>
      <c r="AB12" s="1">
        <v>0</v>
      </c>
      <c r="AE12" s="21">
        <v>0</v>
      </c>
      <c r="AF12" s="21" t="s">
        <v>2</v>
      </c>
      <c r="AG12" s="21" t="s">
        <v>24</v>
      </c>
      <c r="AH12" s="18">
        <v>20.894822414053099</v>
      </c>
      <c r="AI12" s="80"/>
      <c r="AJ12" s="81"/>
      <c r="AK12" s="81"/>
      <c r="AM12" s="38"/>
      <c r="AN12" s="29"/>
      <c r="AP12" s="1">
        <v>0</v>
      </c>
      <c r="AQ12" s="1">
        <v>0</v>
      </c>
    </row>
    <row r="13" spans="1:43">
      <c r="A13" s="21">
        <v>0</v>
      </c>
      <c r="B13" s="21" t="s">
        <v>23</v>
      </c>
      <c r="C13" s="21" t="s">
        <v>34</v>
      </c>
      <c r="D13" s="18">
        <v>18.071587338855</v>
      </c>
      <c r="E13" s="80">
        <f t="shared" ref="E13" si="15">AVERAGE(D13:D15)</f>
        <v>18.217223859867666</v>
      </c>
      <c r="F13" s="81">
        <f t="shared" ref="F13" si="16">STDEV(D13:D15)</f>
        <v>0.12696123016891039</v>
      </c>
      <c r="G13" s="81">
        <f t="shared" ref="G13" si="17">F13/E13</f>
        <v>6.9692962630055026E-3</v>
      </c>
      <c r="I13" s="39" t="s">
        <v>9</v>
      </c>
      <c r="J13" s="40" t="s">
        <v>33</v>
      </c>
      <c r="L13" s="1">
        <v>1</v>
      </c>
      <c r="M13" s="1">
        <v>0.78324447496997185</v>
      </c>
      <c r="P13" s="21">
        <v>0</v>
      </c>
      <c r="Q13" s="21" t="s">
        <v>23</v>
      </c>
      <c r="R13" s="21" t="s">
        <v>34</v>
      </c>
      <c r="S13" s="18">
        <v>20.134788563093199</v>
      </c>
      <c r="T13" s="80">
        <f t="shared" ref="T13" si="18">AVERAGE(S13:S15)</f>
        <v>19.810791077779449</v>
      </c>
      <c r="U13" s="81">
        <f t="shared" ref="U13" si="19">STDEV(S13:S15)</f>
        <v>0.45820163790548346</v>
      </c>
      <c r="V13" s="81">
        <f t="shared" ref="V13" si="20">U13/T13</f>
        <v>2.3128891527174813E-2</v>
      </c>
      <c r="X13" s="39" t="s">
        <v>9</v>
      </c>
      <c r="Y13" s="40" t="s">
        <v>33</v>
      </c>
      <c r="AA13" s="1">
        <v>1</v>
      </c>
      <c r="AB13" s="1">
        <v>0.78324447496997185</v>
      </c>
      <c r="AE13" s="21">
        <v>0</v>
      </c>
      <c r="AF13" s="21" t="s">
        <v>23</v>
      </c>
      <c r="AG13" s="21" t="s">
        <v>34</v>
      </c>
      <c r="AH13" s="18">
        <v>20.1823690543468</v>
      </c>
      <c r="AI13" s="80">
        <f t="shared" ref="AI13" si="21">AVERAGE(AH13:AH15)</f>
        <v>20.197346453484368</v>
      </c>
      <c r="AJ13" s="81">
        <f t="shared" ref="AJ13" si="22">STDEV(AH13:AH15)</f>
        <v>7.6684613864353796E-2</v>
      </c>
      <c r="AK13" s="81">
        <f t="shared" ref="AK13" si="23">AJ13/AI13</f>
        <v>3.7967667703756431E-3</v>
      </c>
      <c r="AM13" s="39" t="s">
        <v>9</v>
      </c>
      <c r="AN13" s="40" t="s">
        <v>33</v>
      </c>
      <c r="AP13" s="1">
        <v>1</v>
      </c>
      <c r="AQ13" s="1">
        <v>0.78324447496997185</v>
      </c>
    </row>
    <row r="14" spans="1:43">
      <c r="A14" s="21">
        <v>0</v>
      </c>
      <c r="B14" s="21" t="s">
        <v>23</v>
      </c>
      <c r="C14" s="21" t="s">
        <v>34</v>
      </c>
      <c r="D14" s="18">
        <v>18.304590549034799</v>
      </c>
      <c r="E14" s="80"/>
      <c r="F14" s="81"/>
      <c r="G14" s="81"/>
      <c r="I14" s="38">
        <v>0</v>
      </c>
      <c r="J14" s="29">
        <v>0</v>
      </c>
      <c r="L14" s="1">
        <v>2</v>
      </c>
      <c r="M14" s="1">
        <v>0.85085952202003767</v>
      </c>
      <c r="P14" s="21">
        <v>0</v>
      </c>
      <c r="Q14" s="21" t="s">
        <v>23</v>
      </c>
      <c r="R14" s="21" t="s">
        <v>34</v>
      </c>
      <c r="S14" s="18"/>
      <c r="T14" s="80"/>
      <c r="U14" s="81"/>
      <c r="V14" s="81"/>
      <c r="X14" s="38">
        <v>0</v>
      </c>
      <c r="Y14" s="29">
        <v>0</v>
      </c>
      <c r="AA14" s="1">
        <v>2</v>
      </c>
      <c r="AB14" s="1">
        <v>0.85085952202003767</v>
      </c>
      <c r="AE14" s="21">
        <v>0</v>
      </c>
      <c r="AF14" s="21" t="s">
        <v>23</v>
      </c>
      <c r="AG14" s="21" t="s">
        <v>34</v>
      </c>
      <c r="AH14" s="18">
        <v>20.280414833786999</v>
      </c>
      <c r="AI14" s="80"/>
      <c r="AJ14" s="81"/>
      <c r="AK14" s="81"/>
      <c r="AM14" s="38">
        <v>0</v>
      </c>
      <c r="AN14" s="29">
        <v>0</v>
      </c>
      <c r="AP14" s="1">
        <v>2</v>
      </c>
      <c r="AQ14" s="1">
        <v>0.85085952202003767</v>
      </c>
    </row>
    <row r="15" spans="1:43">
      <c r="A15" s="21">
        <v>0</v>
      </c>
      <c r="B15" s="21" t="s">
        <v>23</v>
      </c>
      <c r="C15" s="21" t="s">
        <v>34</v>
      </c>
      <c r="D15" s="18">
        <v>18.275493691713201</v>
      </c>
      <c r="E15" s="80"/>
      <c r="F15" s="81"/>
      <c r="G15" s="81"/>
      <c r="I15" s="38">
        <v>1</v>
      </c>
      <c r="J15" s="29">
        <f>2/((((J5)^(E34-E25))/((J4)^(E31-E22)))+1)*M13</f>
        <v>8.5613329015411747E-3</v>
      </c>
      <c r="L15" s="1">
        <v>4</v>
      </c>
      <c r="M15" s="1">
        <v>0.88337579847122294</v>
      </c>
      <c r="P15" s="21">
        <v>0</v>
      </c>
      <c r="Q15" s="21" t="s">
        <v>23</v>
      </c>
      <c r="R15" s="21" t="s">
        <v>34</v>
      </c>
      <c r="S15" s="18">
        <v>19.486793592465698</v>
      </c>
      <c r="T15" s="80"/>
      <c r="U15" s="81"/>
      <c r="V15" s="81"/>
      <c r="X15" s="38">
        <v>1</v>
      </c>
      <c r="Y15" s="29">
        <f>2/((((Y5)^(T34-T25))/((Y4)^(T31-T22)))+1)*AB13</f>
        <v>1.6227178324037986E-2</v>
      </c>
      <c r="AA15" s="1">
        <v>4</v>
      </c>
      <c r="AB15" s="1">
        <v>0.88337579847122294</v>
      </c>
      <c r="AE15" s="21">
        <v>0</v>
      </c>
      <c r="AF15" s="21" t="s">
        <v>23</v>
      </c>
      <c r="AG15" s="21" t="s">
        <v>34</v>
      </c>
      <c r="AH15" s="18">
        <v>20.129255472319301</v>
      </c>
      <c r="AI15" s="80"/>
      <c r="AJ15" s="81"/>
      <c r="AK15" s="81"/>
      <c r="AM15" s="38">
        <v>1</v>
      </c>
      <c r="AN15" s="29">
        <f>2/((((AN5)^(AI34-AI25))/((AN4)^(AI31-AI22)))+1)*AQ13</f>
        <v>1.3106274344804103E-2</v>
      </c>
      <c r="AP15" s="1">
        <v>4</v>
      </c>
      <c r="AQ15" s="1">
        <v>0.88337579847122294</v>
      </c>
    </row>
    <row r="16" spans="1:43">
      <c r="A16" s="21">
        <v>0</v>
      </c>
      <c r="B16" s="21" t="s">
        <v>1</v>
      </c>
      <c r="C16" s="21" t="s">
        <v>34</v>
      </c>
      <c r="D16" s="18">
        <v>25.2016416830777</v>
      </c>
      <c r="E16" s="80">
        <f t="shared" ref="E16" si="24">AVERAGE(D16:D18)</f>
        <v>25.131639439504131</v>
      </c>
      <c r="F16" s="81">
        <f>STDEV(D16:D18)</f>
        <v>0.15076216227547859</v>
      </c>
      <c r="G16" s="81">
        <f t="shared" ref="G16" si="25">F16/E16</f>
        <v>5.9988988238665122E-3</v>
      </c>
      <c r="I16" s="38">
        <v>2</v>
      </c>
      <c r="J16" s="29">
        <f>2/((((J5)^(E52-E43))/((J4)^(E49-E40)))+1)*M14</f>
        <v>3.6989804302175133E-2</v>
      </c>
      <c r="L16" s="1">
        <v>6</v>
      </c>
      <c r="M16" s="1">
        <v>0.93674108694499203</v>
      </c>
      <c r="P16" s="21">
        <v>0</v>
      </c>
      <c r="Q16" s="21" t="s">
        <v>1</v>
      </c>
      <c r="R16" s="21" t="s">
        <v>34</v>
      </c>
      <c r="S16" s="18">
        <v>25.707829774360999</v>
      </c>
      <c r="T16" s="80">
        <f t="shared" ref="T16" si="26">AVERAGE(S16:S18)</f>
        <v>25.653693495711167</v>
      </c>
      <c r="U16" s="81">
        <f>STDEV(S16:S18)</f>
        <v>6.5433696106884473E-2</v>
      </c>
      <c r="V16" s="81">
        <f t="shared" ref="V16" si="27">U16/T16</f>
        <v>2.5506540069103033E-3</v>
      </c>
      <c r="X16" s="38">
        <v>2</v>
      </c>
      <c r="Y16" s="29">
        <f>2/((((Y5)^(T52-T43))/((Y4)^(T49-T40)))+1)*AB14</f>
        <v>5.716159714833878E-2</v>
      </c>
      <c r="AA16" s="1">
        <v>6</v>
      </c>
      <c r="AB16" s="1">
        <v>0.93674108694499203</v>
      </c>
      <c r="AE16" s="21">
        <v>0</v>
      </c>
      <c r="AF16" s="21" t="s">
        <v>1</v>
      </c>
      <c r="AG16" s="21" t="s">
        <v>34</v>
      </c>
      <c r="AH16" s="18">
        <v>27.1455221061772</v>
      </c>
      <c r="AI16" s="80">
        <f t="shared" ref="AI16" si="28">AVERAGE(AH16:AH18)</f>
        <v>27.135312907561069</v>
      </c>
      <c r="AJ16" s="81">
        <f>STDEV(AH16:AH18)</f>
        <v>0.13738379967915909</v>
      </c>
      <c r="AK16" s="81">
        <f t="shared" ref="AK16" si="29">AJ16/AI16</f>
        <v>5.0629156239019469E-3</v>
      </c>
      <c r="AM16" s="38">
        <v>2</v>
      </c>
      <c r="AN16" s="29">
        <f>2/((((AN5)^(AI52-AI43))/((AN4)^(AI49-AI40)))+1)*AQ14</f>
        <v>5.2670829887850511E-2</v>
      </c>
      <c r="AP16" s="1">
        <v>6</v>
      </c>
      <c r="AQ16" s="1">
        <v>0.93674108694499203</v>
      </c>
    </row>
    <row r="17" spans="1:40">
      <c r="A17" s="21">
        <v>0</v>
      </c>
      <c r="B17" s="21" t="s">
        <v>1</v>
      </c>
      <c r="C17" s="21" t="s">
        <v>34</v>
      </c>
      <c r="D17" s="18">
        <v>25.2346745230947</v>
      </c>
      <c r="E17" s="80"/>
      <c r="F17" s="81"/>
      <c r="G17" s="81"/>
      <c r="I17" s="38">
        <v>4</v>
      </c>
      <c r="J17" s="29">
        <f>2/((((J5)^(E70-E61))/((J4)^(E67-E58)))+1)*M15</f>
        <v>0.14756220776209492</v>
      </c>
      <c r="P17" s="21">
        <v>0</v>
      </c>
      <c r="Q17" s="21" t="s">
        <v>1</v>
      </c>
      <c r="R17" s="21" t="s">
        <v>34</v>
      </c>
      <c r="S17" s="18">
        <v>25.580979808008902</v>
      </c>
      <c r="T17" s="80"/>
      <c r="U17" s="81"/>
      <c r="V17" s="81"/>
      <c r="X17" s="38">
        <v>4</v>
      </c>
      <c r="Y17" s="29">
        <f>2/((((Y5)^(T70-T61))/((Y4)^(T67-T58)))+1)*AB15</f>
        <v>0.20107727510723006</v>
      </c>
      <c r="AE17" s="21">
        <v>0</v>
      </c>
      <c r="AF17" s="21" t="s">
        <v>1</v>
      </c>
      <c r="AG17" s="21" t="s">
        <v>34</v>
      </c>
      <c r="AH17" s="18">
        <v>27.2673073148577</v>
      </c>
      <c r="AI17" s="80"/>
      <c r="AJ17" s="81"/>
      <c r="AK17" s="81"/>
      <c r="AM17" s="38">
        <v>4</v>
      </c>
      <c r="AN17" s="29">
        <f>2/((((AN5)^(AI70-AI61))/((AN4)^(AI67-AI58)))+1)*AQ15</f>
        <v>0.18593280576868801</v>
      </c>
    </row>
    <row r="18" spans="1:40">
      <c r="A18" s="21">
        <v>0</v>
      </c>
      <c r="B18" s="21" t="s">
        <v>1</v>
      </c>
      <c r="C18" s="21" t="s">
        <v>34</v>
      </c>
      <c r="D18" s="18">
        <v>24.958602112339999</v>
      </c>
      <c r="E18" s="80"/>
      <c r="F18" s="81"/>
      <c r="G18" s="81"/>
      <c r="I18" s="38">
        <v>6</v>
      </c>
      <c r="J18" s="29">
        <f>2/((((J5)^(E88-E79))/((J4)^(E85-E76)))+1)*M16</f>
        <v>0.36787211159342748</v>
      </c>
      <c r="P18" s="21">
        <v>0</v>
      </c>
      <c r="Q18" s="21" t="s">
        <v>1</v>
      </c>
      <c r="R18" s="21" t="s">
        <v>34</v>
      </c>
      <c r="S18" s="18">
        <v>25.6722709047636</v>
      </c>
      <c r="T18" s="80"/>
      <c r="U18" s="81"/>
      <c r="V18" s="81"/>
      <c r="X18" s="38">
        <v>6</v>
      </c>
      <c r="Y18" s="29">
        <f>2/((((Y5)^(T88-T79))/((Y4)^(T85-T76)))+1)*AB16</f>
        <v>0.32845255177553362</v>
      </c>
      <c r="AE18" s="21">
        <v>0</v>
      </c>
      <c r="AF18" s="21" t="s">
        <v>1</v>
      </c>
      <c r="AG18" s="21" t="s">
        <v>34</v>
      </c>
      <c r="AH18" s="18">
        <v>26.9931093016483</v>
      </c>
      <c r="AI18" s="80"/>
      <c r="AJ18" s="81"/>
      <c r="AK18" s="81"/>
      <c r="AM18" s="38">
        <v>6</v>
      </c>
      <c r="AN18" s="29">
        <f>2/((((AN5)^(AI88-AI79))/((AN4)^(AI85-AI76)))+1)*AQ16</f>
        <v>0.33717569110390921</v>
      </c>
    </row>
    <row r="19" spans="1:40">
      <c r="A19" s="21">
        <v>0</v>
      </c>
      <c r="B19" s="21" t="s">
        <v>2</v>
      </c>
      <c r="C19" s="21" t="s">
        <v>34</v>
      </c>
      <c r="D19" s="18"/>
      <c r="E19" s="80">
        <f t="shared" ref="E19" si="30">AVERAGE(D19:D21)</f>
        <v>24.6809469097659</v>
      </c>
      <c r="F19" s="81" t="e">
        <f t="shared" ref="F19" si="31">STDEV(D19:D21)</f>
        <v>#DIV/0!</v>
      </c>
      <c r="G19" s="81" t="e">
        <f t="shared" ref="G19" si="32">F19/E19</f>
        <v>#DIV/0!</v>
      </c>
      <c r="I19" s="21"/>
      <c r="J19" s="21"/>
      <c r="P19" s="21">
        <v>0</v>
      </c>
      <c r="Q19" s="21" t="s">
        <v>2</v>
      </c>
      <c r="R19" s="21" t="s">
        <v>34</v>
      </c>
      <c r="S19" s="18">
        <v>25.212795535475401</v>
      </c>
      <c r="T19" s="80">
        <f t="shared" ref="T19" si="33">AVERAGE(S19:S21)</f>
        <v>25.158595072380965</v>
      </c>
      <c r="U19" s="81">
        <f t="shared" ref="U19" si="34">STDEV(S19:S21)</f>
        <v>0.18194909787871064</v>
      </c>
      <c r="V19" s="81">
        <f t="shared" ref="V19" si="35">U19/T19</f>
        <v>7.2320849934285024E-3</v>
      </c>
      <c r="X19" s="21"/>
      <c r="Y19" s="21"/>
      <c r="AE19" s="21">
        <v>0</v>
      </c>
      <c r="AF19" s="21" t="s">
        <v>2</v>
      </c>
      <c r="AG19" s="21" t="s">
        <v>34</v>
      </c>
      <c r="AH19" s="18">
        <v>26.419467614204301</v>
      </c>
      <c r="AI19" s="80">
        <f t="shared" ref="AI19" si="36">AVERAGE(AH19:AH21)</f>
        <v>26.4663133091248</v>
      </c>
      <c r="AJ19" s="81">
        <f t="shared" ref="AJ19" si="37">STDEV(AH19:AH21)</f>
        <v>4.8473553188160552E-2</v>
      </c>
      <c r="AK19" s="81">
        <f t="shared" ref="AK19" si="38">AJ19/AI19</f>
        <v>1.8315189056364834E-3</v>
      </c>
      <c r="AM19" s="21"/>
      <c r="AN19" s="21"/>
    </row>
    <row r="20" spans="1:40">
      <c r="A20" s="21">
        <v>0</v>
      </c>
      <c r="B20" s="21" t="s">
        <v>2</v>
      </c>
      <c r="C20" s="21" t="s">
        <v>34</v>
      </c>
      <c r="D20" s="18"/>
      <c r="E20" s="80"/>
      <c r="F20" s="81"/>
      <c r="G20" s="81"/>
      <c r="I20" s="78" t="s">
        <v>28</v>
      </c>
      <c r="J20" s="79"/>
      <c r="P20" s="21">
        <v>0</v>
      </c>
      <c r="Q20" s="21" t="s">
        <v>2</v>
      </c>
      <c r="R20" s="21" t="s">
        <v>34</v>
      </c>
      <c r="S20" s="18">
        <v>25.307285075400799</v>
      </c>
      <c r="T20" s="80"/>
      <c r="U20" s="81"/>
      <c r="V20" s="81"/>
      <c r="X20" s="78" t="s">
        <v>28</v>
      </c>
      <c r="Y20" s="79"/>
      <c r="AE20" s="21">
        <v>0</v>
      </c>
      <c r="AF20" s="21" t="s">
        <v>2</v>
      </c>
      <c r="AG20" s="21" t="s">
        <v>34</v>
      </c>
      <c r="AH20" s="18">
        <v>26.4632070026361</v>
      </c>
      <c r="AI20" s="80"/>
      <c r="AJ20" s="81"/>
      <c r="AK20" s="81"/>
      <c r="AM20" s="78" t="s">
        <v>28</v>
      </c>
      <c r="AN20" s="79"/>
    </row>
    <row r="21" spans="1:40">
      <c r="A21" s="21">
        <v>0</v>
      </c>
      <c r="B21" s="21" t="s">
        <v>2</v>
      </c>
      <c r="C21" s="21" t="s">
        <v>34</v>
      </c>
      <c r="D21" s="18">
        <v>24.6809469097659</v>
      </c>
      <c r="E21" s="80"/>
      <c r="F21" s="81"/>
      <c r="G21" s="81"/>
      <c r="I21" s="38"/>
      <c r="J21" s="29"/>
      <c r="P21" s="21">
        <v>0</v>
      </c>
      <c r="Q21" s="21" t="s">
        <v>2</v>
      </c>
      <c r="R21" s="21" t="s">
        <v>34</v>
      </c>
      <c r="S21" s="18">
        <v>24.9557046062667</v>
      </c>
      <c r="T21" s="80"/>
      <c r="U21" s="81"/>
      <c r="V21" s="81"/>
      <c r="X21" s="38"/>
      <c r="Y21" s="29"/>
      <c r="AE21" s="21">
        <v>0</v>
      </c>
      <c r="AF21" s="21" t="s">
        <v>2</v>
      </c>
      <c r="AG21" s="21" t="s">
        <v>34</v>
      </c>
      <c r="AH21" s="18">
        <v>26.516265310533999</v>
      </c>
      <c r="AI21" s="80"/>
      <c r="AJ21" s="81"/>
      <c r="AK21" s="81"/>
      <c r="AM21" s="38"/>
      <c r="AN21" s="29"/>
    </row>
    <row r="22" spans="1:40">
      <c r="A22" s="21">
        <v>1</v>
      </c>
      <c r="B22" s="21" t="s">
        <v>23</v>
      </c>
      <c r="C22" s="21" t="s">
        <v>24</v>
      </c>
      <c r="D22" s="18">
        <v>17.825541717369799</v>
      </c>
      <c r="E22" s="80">
        <f t="shared" ref="E22" si="39">AVERAGE(D22:D24)</f>
        <v>18.0399112747867</v>
      </c>
      <c r="F22" s="81">
        <f t="shared" ref="F22" si="40">STDEV(D22:D24)</f>
        <v>0.24296575098344675</v>
      </c>
      <c r="G22" s="81">
        <f t="shared" ref="G22" si="41">F22/E22</f>
        <v>1.3468234254734134E-2</v>
      </c>
      <c r="I22" s="39" t="s">
        <v>29</v>
      </c>
      <c r="J22" s="29" t="s">
        <v>2</v>
      </c>
      <c r="P22" s="21">
        <v>1</v>
      </c>
      <c r="Q22" s="21" t="s">
        <v>23</v>
      </c>
      <c r="R22" s="21" t="s">
        <v>24</v>
      </c>
      <c r="S22" s="18">
        <v>19.328514332978902</v>
      </c>
      <c r="T22" s="80">
        <f t="shared" ref="T22" si="42">AVERAGE(S22:S24)</f>
        <v>19.343172165671433</v>
      </c>
      <c r="U22" s="81">
        <f t="shared" ref="U22" si="43">STDEV(S22:S24)</f>
        <v>1.2737248434288105E-2</v>
      </c>
      <c r="V22" s="81">
        <f t="shared" ref="V22" si="44">U22/T22</f>
        <v>6.5848808691746318E-4</v>
      </c>
      <c r="X22" s="39" t="s">
        <v>29</v>
      </c>
      <c r="Y22" s="29" t="s">
        <v>2</v>
      </c>
      <c r="AE22" s="21">
        <v>1</v>
      </c>
      <c r="AF22" s="21" t="s">
        <v>23</v>
      </c>
      <c r="AG22" s="21" t="s">
        <v>24</v>
      </c>
      <c r="AH22" s="18">
        <v>20.516958396639701</v>
      </c>
      <c r="AI22" s="80">
        <f t="shared" ref="AI22" si="45">AVERAGE(AH22:AH24)</f>
        <v>20.5397382467692</v>
      </c>
      <c r="AJ22" s="81">
        <f t="shared" ref="AJ22" si="46">STDEV(AH22:AH24)</f>
        <v>4.6517308793732004E-2</v>
      </c>
      <c r="AK22" s="81">
        <f t="shared" ref="AK22" si="47">AJ22/AI22</f>
        <v>2.2647469132694008E-3</v>
      </c>
      <c r="AM22" s="39" t="s">
        <v>29</v>
      </c>
      <c r="AN22" s="29" t="s">
        <v>2</v>
      </c>
    </row>
    <row r="23" spans="1:40">
      <c r="A23" s="21">
        <v>1</v>
      </c>
      <c r="B23" s="21" t="s">
        <v>23</v>
      </c>
      <c r="C23" s="21" t="s">
        <v>24</v>
      </c>
      <c r="D23" s="18">
        <v>18.303833495705401</v>
      </c>
      <c r="E23" s="80"/>
      <c r="F23" s="81"/>
      <c r="G23" s="81"/>
      <c r="I23" s="39" t="s">
        <v>31</v>
      </c>
      <c r="J23" s="29" t="s">
        <v>23</v>
      </c>
      <c r="P23" s="21">
        <v>1</v>
      </c>
      <c r="Q23" s="21" t="s">
        <v>23</v>
      </c>
      <c r="R23" s="21" t="s">
        <v>24</v>
      </c>
      <c r="S23" s="18">
        <v>19.349453010815399</v>
      </c>
      <c r="T23" s="80"/>
      <c r="U23" s="81"/>
      <c r="V23" s="81"/>
      <c r="X23" s="39" t="s">
        <v>31</v>
      </c>
      <c r="Y23" s="29" t="s">
        <v>23</v>
      </c>
      <c r="AE23" s="21">
        <v>1</v>
      </c>
      <c r="AF23" s="21" t="s">
        <v>23</v>
      </c>
      <c r="AG23" s="21" t="s">
        <v>24</v>
      </c>
      <c r="AH23" s="18">
        <v>20.5090013533157</v>
      </c>
      <c r="AI23" s="80"/>
      <c r="AJ23" s="81"/>
      <c r="AK23" s="81"/>
      <c r="AM23" s="39" t="s">
        <v>31</v>
      </c>
      <c r="AN23" s="29" t="s">
        <v>23</v>
      </c>
    </row>
    <row r="24" spans="1:40">
      <c r="A24" s="21">
        <v>1</v>
      </c>
      <c r="B24" s="21" t="s">
        <v>23</v>
      </c>
      <c r="C24" s="21" t="s">
        <v>24</v>
      </c>
      <c r="D24" s="18">
        <v>17.990358611284901</v>
      </c>
      <c r="E24" s="80"/>
      <c r="F24" s="81"/>
      <c r="G24" s="81"/>
      <c r="I24" s="38"/>
      <c r="J24" s="29"/>
      <c r="P24" s="21">
        <v>1</v>
      </c>
      <c r="Q24" s="21" t="s">
        <v>23</v>
      </c>
      <c r="R24" s="21" t="s">
        <v>24</v>
      </c>
      <c r="S24" s="18">
        <v>19.351549153219999</v>
      </c>
      <c r="T24" s="80"/>
      <c r="U24" s="81"/>
      <c r="V24" s="81"/>
      <c r="X24" s="38"/>
      <c r="Y24" s="29"/>
      <c r="AE24" s="21">
        <v>1</v>
      </c>
      <c r="AF24" s="21" t="s">
        <v>23</v>
      </c>
      <c r="AG24" s="21" t="s">
        <v>24</v>
      </c>
      <c r="AH24" s="18">
        <v>20.5932549903522</v>
      </c>
      <c r="AI24" s="80"/>
      <c r="AJ24" s="81"/>
      <c r="AK24" s="81"/>
      <c r="AM24" s="38"/>
      <c r="AN24" s="29"/>
    </row>
    <row r="25" spans="1:40">
      <c r="A25" s="21">
        <v>1</v>
      </c>
      <c r="B25" s="21" t="s">
        <v>1</v>
      </c>
      <c r="C25" s="21" t="s">
        <v>24</v>
      </c>
      <c r="D25" s="18">
        <v>19.192075482977199</v>
      </c>
      <c r="E25" s="80">
        <f t="shared" ref="E25" si="48">AVERAGE(D25:D27)</f>
        <v>19.122051294359768</v>
      </c>
      <c r="F25" s="81">
        <f t="shared" ref="F25" si="49">STDEV(D25:D27)</f>
        <v>0.22030017860727216</v>
      </c>
      <c r="G25" s="81">
        <f t="shared" ref="G25" si="50">F25/E25</f>
        <v>1.1520739862895975E-2</v>
      </c>
      <c r="I25" s="39" t="s">
        <v>9</v>
      </c>
      <c r="J25" s="40" t="s">
        <v>33</v>
      </c>
      <c r="P25" s="21">
        <v>1</v>
      </c>
      <c r="Q25" s="21" t="s">
        <v>1</v>
      </c>
      <c r="R25" s="21" t="s">
        <v>24</v>
      </c>
      <c r="S25" s="18">
        <v>20.5007567840414</v>
      </c>
      <c r="T25" s="80">
        <f t="shared" ref="T25" si="51">AVERAGE(S25:S27)</f>
        <v>20.545023909843135</v>
      </c>
      <c r="U25" s="81">
        <f t="shared" ref="U25" si="52">STDEV(S25:S27)</f>
        <v>8.9049679261134829E-2</v>
      </c>
      <c r="V25" s="81">
        <f t="shared" ref="V25" si="53">U25/T25</f>
        <v>4.3343672731610237E-3</v>
      </c>
      <c r="X25" s="39" t="s">
        <v>9</v>
      </c>
      <c r="Y25" s="40" t="s">
        <v>33</v>
      </c>
      <c r="AE25" s="21">
        <v>1</v>
      </c>
      <c r="AF25" s="21" t="s">
        <v>1</v>
      </c>
      <c r="AG25" s="21" t="s">
        <v>24</v>
      </c>
      <c r="AH25" s="18">
        <v>21.283828319626799</v>
      </c>
      <c r="AI25" s="80">
        <f t="shared" ref="AI25" si="54">AVERAGE(AH25:AH27)</f>
        <v>21.310348402164333</v>
      </c>
      <c r="AJ25" s="81">
        <f t="shared" ref="AJ25" si="55">STDEV(AH25:AH27)</f>
        <v>0.11356538418091185</v>
      </c>
      <c r="AK25" s="81">
        <f t="shared" ref="AK25" si="56">AJ25/AI25</f>
        <v>5.3291190757527853E-3</v>
      </c>
      <c r="AM25" s="39" t="s">
        <v>9</v>
      </c>
      <c r="AN25" s="40" t="s">
        <v>33</v>
      </c>
    </row>
    <row r="26" spans="1:40">
      <c r="A26" s="21">
        <v>1</v>
      </c>
      <c r="B26" s="21" t="s">
        <v>1</v>
      </c>
      <c r="C26" s="21" t="s">
        <v>24</v>
      </c>
      <c r="D26" s="18">
        <v>18.8752500868966</v>
      </c>
      <c r="E26" s="80"/>
      <c r="F26" s="81"/>
      <c r="G26" s="81"/>
      <c r="I26" s="38">
        <v>0</v>
      </c>
      <c r="J26" s="29">
        <v>0</v>
      </c>
      <c r="P26" s="21">
        <v>1</v>
      </c>
      <c r="Q26" s="21" t="s">
        <v>1</v>
      </c>
      <c r="R26" s="21" t="s">
        <v>24</v>
      </c>
      <c r="S26" s="18">
        <v>20.486782342532901</v>
      </c>
      <c r="T26" s="80"/>
      <c r="U26" s="81"/>
      <c r="V26" s="81"/>
      <c r="X26" s="38">
        <v>0</v>
      </c>
      <c r="Y26" s="29">
        <v>0</v>
      </c>
      <c r="AE26" s="21">
        <v>1</v>
      </c>
      <c r="AF26" s="21" t="s">
        <v>1</v>
      </c>
      <c r="AG26" s="21" t="s">
        <v>24</v>
      </c>
      <c r="AH26" s="18">
        <v>21.212389693211701</v>
      </c>
      <c r="AI26" s="80"/>
      <c r="AJ26" s="81"/>
      <c r="AK26" s="81"/>
      <c r="AM26" s="38">
        <v>0</v>
      </c>
      <c r="AN26" s="29">
        <v>0</v>
      </c>
    </row>
    <row r="27" spans="1:40">
      <c r="A27" s="21">
        <v>1</v>
      </c>
      <c r="B27" s="21" t="s">
        <v>1</v>
      </c>
      <c r="C27" s="21" t="s">
        <v>24</v>
      </c>
      <c r="D27" s="18">
        <v>19.298828313205501</v>
      </c>
      <c r="E27" s="80"/>
      <c r="F27" s="81"/>
      <c r="G27" s="81"/>
      <c r="I27" s="38">
        <v>1</v>
      </c>
      <c r="J27" s="29">
        <f>2/((((J6)^(E37-E28))/((J4)^(E31-E22)))+1)*M13</f>
        <v>4.9804182925038557E-3</v>
      </c>
      <c r="P27" s="21">
        <v>1</v>
      </c>
      <c r="Q27" s="21" t="s">
        <v>1</v>
      </c>
      <c r="R27" s="21" t="s">
        <v>24</v>
      </c>
      <c r="S27" s="18">
        <v>20.647532602955099</v>
      </c>
      <c r="T27" s="80"/>
      <c r="U27" s="81"/>
      <c r="V27" s="81"/>
      <c r="X27" s="38">
        <v>1</v>
      </c>
      <c r="Y27" s="29">
        <f>2/((((Y6)^(T37-T28))/((Y4)^(T31-T22)))+1)*AB13</f>
        <v>1.1199674251455918E-2</v>
      </c>
      <c r="AE27" s="21">
        <v>1</v>
      </c>
      <c r="AF27" s="21" t="s">
        <v>1</v>
      </c>
      <c r="AG27" s="21" t="s">
        <v>24</v>
      </c>
      <c r="AH27" s="18">
        <v>21.434827193654499</v>
      </c>
      <c r="AI27" s="80"/>
      <c r="AJ27" s="81"/>
      <c r="AK27" s="81"/>
      <c r="AM27" s="38">
        <v>1</v>
      </c>
      <c r="AN27" s="29">
        <f>2/((((AN6)^(AI37-AI28))/((AN4)^(AI31-AI22)))+1)*AQ13</f>
        <v>8.6019491366461278E-3</v>
      </c>
    </row>
    <row r="28" spans="1:40">
      <c r="A28" s="21">
        <v>1</v>
      </c>
      <c r="B28" s="21" t="s">
        <v>2</v>
      </c>
      <c r="C28" s="21" t="s">
        <v>24</v>
      </c>
      <c r="D28" s="18">
        <v>18.205587341267101</v>
      </c>
      <c r="E28" s="80">
        <f t="shared" ref="E28" si="57">AVERAGE(D28:D30)</f>
        <v>18.374924479724601</v>
      </c>
      <c r="F28" s="81">
        <f t="shared" ref="F28" si="58">STDEV(D28:D30)</f>
        <v>0.16826433783707978</v>
      </c>
      <c r="G28" s="81">
        <f t="shared" ref="G28" si="59">F28/E28</f>
        <v>9.1572805114245384E-3</v>
      </c>
      <c r="I28" s="38">
        <v>2</v>
      </c>
      <c r="J28" s="29">
        <f>2/((((J6)^(E55-E46))/((J4)^(E49-E40)))+1)*M14</f>
        <v>7.5037557183629264E-3</v>
      </c>
      <c r="P28" s="21">
        <v>1</v>
      </c>
      <c r="Q28" s="21" t="s">
        <v>2</v>
      </c>
      <c r="R28" s="21" t="s">
        <v>24</v>
      </c>
      <c r="S28" s="18">
        <v>19.8754961787055</v>
      </c>
      <c r="T28" s="80">
        <f t="shared" ref="T28" si="60">AVERAGE(S28:S30)</f>
        <v>19.937827001367264</v>
      </c>
      <c r="U28" s="81">
        <f t="shared" ref="U28" si="61">STDEV(S28:S30)</f>
        <v>7.8572980822243205E-2</v>
      </c>
      <c r="V28" s="81">
        <f t="shared" ref="V28" si="62">U28/T28</f>
        <v>3.940899919377119E-3</v>
      </c>
      <c r="X28" s="38">
        <v>2</v>
      </c>
      <c r="Y28" s="29">
        <f>2/((((Y6)^(T55-T46))/((Y4)^(T49-T40)))+1)*AB14</f>
        <v>1.7749895560119067E-2</v>
      </c>
      <c r="AE28" s="21">
        <v>1</v>
      </c>
      <c r="AF28" s="21" t="s">
        <v>2</v>
      </c>
      <c r="AG28" s="21" t="s">
        <v>24</v>
      </c>
      <c r="AH28" s="18">
        <v>20.631422439948398</v>
      </c>
      <c r="AI28" s="80">
        <f t="shared" ref="AI28" si="63">AVERAGE(AH28:AH30)</f>
        <v>20.630707406783433</v>
      </c>
      <c r="AJ28" s="81">
        <f t="shared" ref="AJ28" si="64">STDEV(AH28:AH30)</f>
        <v>1.5265659016702494E-2</v>
      </c>
      <c r="AK28" s="81">
        <f t="shared" ref="AK28" si="65">AJ28/AI28</f>
        <v>7.3994840388667935E-4</v>
      </c>
      <c r="AM28" s="38">
        <v>2</v>
      </c>
      <c r="AN28" s="29">
        <f>2/((((AN6)^(AI55-AI46))/((AN4)^(AI49-AI40)))+1)*AQ14</f>
        <v>1.164959603318671E-2</v>
      </c>
    </row>
    <row r="29" spans="1:40">
      <c r="A29" s="21">
        <v>1</v>
      </c>
      <c r="B29" s="21" t="s">
        <v>2</v>
      </c>
      <c r="C29" s="21" t="s">
        <v>24</v>
      </c>
      <c r="D29" s="18">
        <v>18.377091003269499</v>
      </c>
      <c r="E29" s="80"/>
      <c r="F29" s="81"/>
      <c r="G29" s="81"/>
      <c r="I29" s="38">
        <v>4</v>
      </c>
      <c r="J29" s="29">
        <f>2/((((J6)^(E73-E64))/((J4)^(E67-E58)))+1)*M15</f>
        <v>2.5826367112828777E-2</v>
      </c>
      <c r="P29" s="21">
        <v>1</v>
      </c>
      <c r="Q29" s="21" t="s">
        <v>2</v>
      </c>
      <c r="R29" s="21" t="s">
        <v>24</v>
      </c>
      <c r="S29" s="18">
        <v>19.911897187634899</v>
      </c>
      <c r="T29" s="80"/>
      <c r="U29" s="81"/>
      <c r="V29" s="81"/>
      <c r="X29" s="38">
        <v>4</v>
      </c>
      <c r="Y29" s="29">
        <f>2/((((Y6)^(T73-T64))/((Y4)^(T67-T58)))+1)*AB15</f>
        <v>3.3113454786478917E-2</v>
      </c>
      <c r="AE29" s="21">
        <v>1</v>
      </c>
      <c r="AF29" s="21" t="s">
        <v>2</v>
      </c>
      <c r="AG29" s="21" t="s">
        <v>24</v>
      </c>
      <c r="AH29" s="18">
        <v>20.6150967957315</v>
      </c>
      <c r="AI29" s="80"/>
      <c r="AJ29" s="81"/>
      <c r="AK29" s="81"/>
      <c r="AM29" s="38">
        <v>4</v>
      </c>
      <c r="AN29" s="29">
        <f>2/((((AN6)^(AI73-AI64))/((AN4)^(AI67-AI58)))+1)*AQ15</f>
        <v>3.0718455769900326E-2</v>
      </c>
    </row>
    <row r="30" spans="1:40">
      <c r="A30" s="21">
        <v>1</v>
      </c>
      <c r="B30" s="21" t="s">
        <v>2</v>
      </c>
      <c r="C30" s="21" t="s">
        <v>24</v>
      </c>
      <c r="D30" s="18">
        <v>18.542095094637201</v>
      </c>
      <c r="E30" s="80"/>
      <c r="F30" s="81"/>
      <c r="G30" s="81"/>
      <c r="I30" s="38">
        <v>6</v>
      </c>
      <c r="J30" s="29">
        <f>2/((((J6)^(E91-E82))/((J4)^(E85-E76)))+1)*M16</f>
        <v>0.15375247981372417</v>
      </c>
      <c r="P30" s="21">
        <v>1</v>
      </c>
      <c r="Q30" s="21" t="s">
        <v>2</v>
      </c>
      <c r="R30" s="21" t="s">
        <v>24</v>
      </c>
      <c r="S30" s="18">
        <v>20.0260876377614</v>
      </c>
      <c r="T30" s="80"/>
      <c r="U30" s="81"/>
      <c r="V30" s="81"/>
      <c r="X30" s="38">
        <v>6</v>
      </c>
      <c r="Y30" s="29">
        <f>2/((((Y6)^(T91-T82))/((Y4)^(T85-T76)))+1)*AB16</f>
        <v>4.9002994296099972E-2</v>
      </c>
      <c r="AE30" s="21">
        <v>1</v>
      </c>
      <c r="AF30" s="21" t="s">
        <v>2</v>
      </c>
      <c r="AG30" s="21" t="s">
        <v>24</v>
      </c>
      <c r="AH30" s="18">
        <v>20.645602984670401</v>
      </c>
      <c r="AI30" s="80"/>
      <c r="AJ30" s="81"/>
      <c r="AK30" s="81"/>
      <c r="AM30" s="38">
        <v>6</v>
      </c>
      <c r="AN30" s="29">
        <f>2/((((AN6)^(AI91-AI82))/((AN4)^(AI85-AI76)))+1)*AQ16</f>
        <v>6.7475073332735169E-2</v>
      </c>
    </row>
    <row r="31" spans="1:40">
      <c r="A31" s="21">
        <v>1</v>
      </c>
      <c r="B31" s="21" t="s">
        <v>23</v>
      </c>
      <c r="C31" s="21" t="s">
        <v>34</v>
      </c>
      <c r="D31" s="18">
        <v>17.767786423226202</v>
      </c>
      <c r="E31" s="80">
        <f t="shared" ref="E31" si="66">AVERAGE(D31:D33)</f>
        <v>17.958125606073732</v>
      </c>
      <c r="F31" s="81">
        <f t="shared" ref="F31" si="67">STDEV(D31:D33)</f>
        <v>0.16542229827682847</v>
      </c>
      <c r="G31" s="81">
        <f t="shared" ref="G31" si="68">F31/E31</f>
        <v>9.2115570358233794E-3</v>
      </c>
      <c r="I31" s="21"/>
      <c r="J31" s="21"/>
      <c r="P31" s="21">
        <v>1</v>
      </c>
      <c r="Q31" s="21" t="s">
        <v>23</v>
      </c>
      <c r="R31" s="21" t="s">
        <v>34</v>
      </c>
      <c r="S31" s="18">
        <v>19.4161960201765</v>
      </c>
      <c r="T31" s="80">
        <f t="shared" ref="T31" si="69">AVERAGE(S31:S33)</f>
        <v>19.535706331325731</v>
      </c>
      <c r="U31" s="81">
        <f t="shared" ref="U31" si="70">STDEV(S31:S33)</f>
        <v>0.11987557977496467</v>
      </c>
      <c r="V31" s="81">
        <f t="shared" ref="V31" si="71">U31/T31</f>
        <v>6.1362296167783194E-3</v>
      </c>
      <c r="X31" s="21"/>
      <c r="Y31" s="21"/>
      <c r="AE31" s="21">
        <v>1</v>
      </c>
      <c r="AF31" s="21" t="s">
        <v>23</v>
      </c>
      <c r="AG31" s="21" t="s">
        <v>34</v>
      </c>
      <c r="AH31" s="18">
        <v>20.547829195394499</v>
      </c>
      <c r="AI31" s="80">
        <f t="shared" ref="AI31" si="72">AVERAGE(AH31:AH33)</f>
        <v>20.594490739432398</v>
      </c>
      <c r="AJ31" s="81">
        <f t="shared" ref="AJ31" si="73">STDEV(AH31:AH33)</f>
        <v>7.1306481282865999E-2</v>
      </c>
      <c r="AK31" s="81">
        <f t="shared" ref="AK31" si="74">AJ31/AI31</f>
        <v>3.4624056591180982E-3</v>
      </c>
      <c r="AM31" s="21"/>
      <c r="AN31" s="21"/>
    </row>
    <row r="32" spans="1:40">
      <c r="A32" s="21">
        <v>1</v>
      </c>
      <c r="B32" s="21" t="s">
        <v>23</v>
      </c>
      <c r="C32" s="21" t="s">
        <v>34</v>
      </c>
      <c r="D32" s="18">
        <v>18.039410552313399</v>
      </c>
      <c r="E32" s="80"/>
      <c r="F32" s="81"/>
      <c r="G32" s="81"/>
      <c r="I32" s="21"/>
      <c r="J32" s="21"/>
      <c r="P32" s="21">
        <v>1</v>
      </c>
      <c r="Q32" s="21" t="s">
        <v>23</v>
      </c>
      <c r="R32" s="21" t="s">
        <v>34</v>
      </c>
      <c r="S32" s="18">
        <v>19.5349791029101</v>
      </c>
      <c r="T32" s="80"/>
      <c r="U32" s="81"/>
      <c r="V32" s="81"/>
      <c r="X32" s="21"/>
      <c r="Y32" s="21"/>
      <c r="AE32" s="21">
        <v>1</v>
      </c>
      <c r="AF32" s="21" t="s">
        <v>23</v>
      </c>
      <c r="AG32" s="21" t="s">
        <v>34</v>
      </c>
      <c r="AH32" s="18">
        <v>20.559070856102299</v>
      </c>
      <c r="AI32" s="80"/>
      <c r="AJ32" s="81"/>
      <c r="AK32" s="81"/>
      <c r="AM32" s="21"/>
      <c r="AN32" s="21"/>
    </row>
    <row r="33" spans="1:40">
      <c r="A33" s="21">
        <v>1</v>
      </c>
      <c r="B33" s="21" t="s">
        <v>23</v>
      </c>
      <c r="C33" s="21" t="s">
        <v>34</v>
      </c>
      <c r="D33" s="18">
        <v>18.0671798426816</v>
      </c>
      <c r="E33" s="80"/>
      <c r="F33" s="81"/>
      <c r="G33" s="81"/>
      <c r="I33" s="21"/>
      <c r="J33" s="21"/>
      <c r="P33" s="21">
        <v>1</v>
      </c>
      <c r="Q33" s="21" t="s">
        <v>23</v>
      </c>
      <c r="R33" s="21" t="s">
        <v>34</v>
      </c>
      <c r="S33" s="18">
        <v>19.655943870890599</v>
      </c>
      <c r="T33" s="80"/>
      <c r="U33" s="81"/>
      <c r="V33" s="81"/>
      <c r="X33" s="21"/>
      <c r="Y33" s="21"/>
      <c r="AE33" s="21">
        <v>1</v>
      </c>
      <c r="AF33" s="21" t="s">
        <v>23</v>
      </c>
      <c r="AG33" s="21" t="s">
        <v>34</v>
      </c>
      <c r="AH33" s="18">
        <v>20.676572166800401</v>
      </c>
      <c r="AI33" s="80"/>
      <c r="AJ33" s="81"/>
      <c r="AK33" s="81"/>
      <c r="AM33" s="21"/>
      <c r="AN33" s="21"/>
    </row>
    <row r="34" spans="1:40">
      <c r="A34" s="21">
        <v>1</v>
      </c>
      <c r="B34" s="21" t="s">
        <v>1</v>
      </c>
      <c r="C34" s="21" t="s">
        <v>34</v>
      </c>
      <c r="D34" s="18">
        <v>26.5089654486355</v>
      </c>
      <c r="E34" s="80">
        <f t="shared" ref="E34" si="75">AVERAGE(D34:D36)</f>
        <v>26.443920963673765</v>
      </c>
      <c r="F34" s="81">
        <f t="shared" ref="F34" si="76">STDEV(D34:D36)</f>
        <v>6.6992035959481736E-2</v>
      </c>
      <c r="G34" s="81">
        <f t="shared" ref="G34" si="77">F34/E34</f>
        <v>2.5333624333361629E-3</v>
      </c>
      <c r="I34" s="21"/>
      <c r="J34" s="21"/>
      <c r="P34" s="21">
        <v>1</v>
      </c>
      <c r="Q34" s="21" t="s">
        <v>1</v>
      </c>
      <c r="R34" s="21" t="s">
        <v>34</v>
      </c>
      <c r="S34" s="18">
        <v>27.228202415589902</v>
      </c>
      <c r="T34" s="80">
        <f t="shared" ref="T34" si="78">AVERAGE(S34:S36)</f>
        <v>27.216944908905798</v>
      </c>
      <c r="U34" s="81">
        <f t="shared" ref="U34" si="79">STDEV(S34:S36)</f>
        <v>0.18260759591864614</v>
      </c>
      <c r="V34" s="81">
        <f t="shared" ref="V34" si="80">U34/T34</f>
        <v>6.7093348107154435E-3</v>
      </c>
      <c r="X34" s="21"/>
      <c r="Y34" s="21"/>
      <c r="AE34" s="21">
        <v>1</v>
      </c>
      <c r="AF34" s="21" t="s">
        <v>1</v>
      </c>
      <c r="AG34" s="21" t="s">
        <v>34</v>
      </c>
      <c r="AH34" s="18">
        <v>28.230375127027699</v>
      </c>
      <c r="AI34" s="80">
        <f t="shared" ref="AI34" si="81">AVERAGE(AH34:AH36)</f>
        <v>28.155060987613833</v>
      </c>
      <c r="AJ34" s="81">
        <f t="shared" ref="AJ34" si="82">STDEV(AH34:AH36)</f>
        <v>0.14751474957651359</v>
      </c>
      <c r="AK34" s="81">
        <f t="shared" ref="AK34" si="83">AJ34/AI34</f>
        <v>5.239368852420859E-3</v>
      </c>
      <c r="AM34" s="21"/>
      <c r="AN34" s="21"/>
    </row>
    <row r="35" spans="1:40">
      <c r="A35" s="21">
        <v>1</v>
      </c>
      <c r="B35" s="21" t="s">
        <v>1</v>
      </c>
      <c r="C35" s="21" t="s">
        <v>34</v>
      </c>
      <c r="D35" s="18">
        <v>26.447659500473598</v>
      </c>
      <c r="E35" s="80"/>
      <c r="F35" s="81"/>
      <c r="G35" s="81"/>
      <c r="I35" s="21"/>
      <c r="J35" s="21"/>
      <c r="P35" s="21">
        <v>1</v>
      </c>
      <c r="Q35" s="21" t="s">
        <v>1</v>
      </c>
      <c r="R35" s="21" t="s">
        <v>34</v>
      </c>
      <c r="S35" s="18">
        <v>27.393663312093899</v>
      </c>
      <c r="T35" s="80"/>
      <c r="U35" s="81"/>
      <c r="V35" s="81"/>
      <c r="X35" s="21"/>
      <c r="Y35" s="21"/>
      <c r="AE35" s="21">
        <v>1</v>
      </c>
      <c r="AF35" s="21" t="s">
        <v>1</v>
      </c>
      <c r="AG35" s="21" t="s">
        <v>34</v>
      </c>
      <c r="AH35" s="18">
        <v>28.249715809458198</v>
      </c>
      <c r="AI35" s="80"/>
      <c r="AJ35" s="81"/>
      <c r="AK35" s="81"/>
      <c r="AM35" s="21"/>
      <c r="AN35" s="21"/>
    </row>
    <row r="36" spans="1:40">
      <c r="A36" s="21">
        <v>1</v>
      </c>
      <c r="B36" s="21" t="s">
        <v>1</v>
      </c>
      <c r="C36" s="21" t="s">
        <v>34</v>
      </c>
      <c r="D36" s="18">
        <v>26.3751379419122</v>
      </c>
      <c r="E36" s="80"/>
      <c r="F36" s="81"/>
      <c r="G36" s="81"/>
      <c r="I36" s="21"/>
      <c r="J36" s="21"/>
      <c r="P36" s="21">
        <v>1</v>
      </c>
      <c r="Q36" s="21" t="s">
        <v>1</v>
      </c>
      <c r="R36" s="21" t="s">
        <v>34</v>
      </c>
      <c r="S36" s="18">
        <v>27.028968999033602</v>
      </c>
      <c r="T36" s="80"/>
      <c r="U36" s="81"/>
      <c r="V36" s="81"/>
      <c r="X36" s="21"/>
      <c r="Y36" s="21"/>
      <c r="AE36" s="21">
        <v>1</v>
      </c>
      <c r="AF36" s="21" t="s">
        <v>1</v>
      </c>
      <c r="AG36" s="21" t="s">
        <v>34</v>
      </c>
      <c r="AH36" s="18">
        <v>27.985092026355598</v>
      </c>
      <c r="AI36" s="80"/>
      <c r="AJ36" s="81"/>
      <c r="AK36" s="81"/>
      <c r="AM36" s="21"/>
      <c r="AN36" s="21"/>
    </row>
    <row r="37" spans="1:40">
      <c r="A37" s="21">
        <v>1</v>
      </c>
      <c r="B37" s="21" t="s">
        <v>2</v>
      </c>
      <c r="C37" s="21" t="s">
        <v>34</v>
      </c>
      <c r="D37" s="18">
        <v>26.391931635666602</v>
      </c>
      <c r="E37" s="80">
        <f t="shared" ref="E37" si="84">AVERAGE(D37:D39)</f>
        <v>26.586782488918601</v>
      </c>
      <c r="F37" s="81">
        <f t="shared" ref="F37" si="85">STDEV(D37:D39)</f>
        <v>0.16901545919550939</v>
      </c>
      <c r="G37" s="81">
        <f t="shared" ref="G37" si="86">F37/E37</f>
        <v>6.3571234791556753E-3</v>
      </c>
      <c r="I37" s="21"/>
      <c r="J37" s="21"/>
      <c r="P37" s="21">
        <v>1</v>
      </c>
      <c r="Q37" s="21" t="s">
        <v>2</v>
      </c>
      <c r="R37" s="21" t="s">
        <v>34</v>
      </c>
      <c r="S37" s="18">
        <v>27.179719760989599</v>
      </c>
      <c r="T37" s="80">
        <f t="shared" ref="T37" si="87">AVERAGE(S37:S39)</f>
        <v>27.245151861971863</v>
      </c>
      <c r="U37" s="81">
        <f t="shared" ref="U37" si="88">STDEV(S37:S39)</f>
        <v>7.0212691106831815E-2</v>
      </c>
      <c r="V37" s="81">
        <f t="shared" ref="V37" si="89">U37/T37</f>
        <v>2.5770710129471887E-3</v>
      </c>
      <c r="X37" s="21"/>
      <c r="Y37" s="21"/>
      <c r="AE37" s="21">
        <v>1</v>
      </c>
      <c r="AF37" s="21" t="s">
        <v>2</v>
      </c>
      <c r="AG37" s="21" t="s">
        <v>34</v>
      </c>
      <c r="AH37" s="18">
        <v>28.150757744297898</v>
      </c>
      <c r="AI37" s="80">
        <f t="shared" ref="AI37" si="90">AVERAGE(AH37:AH39)</f>
        <v>28.185377289166766</v>
      </c>
      <c r="AJ37" s="81">
        <f t="shared" ref="AJ37" si="91">STDEV(AH37:AH39)</f>
        <v>6.792971574765419E-2</v>
      </c>
      <c r="AK37" s="81">
        <f t="shared" ref="AK37" si="92">AJ37/AI37</f>
        <v>2.4101048941347122E-3</v>
      </c>
      <c r="AM37" s="21"/>
      <c r="AN37" s="21"/>
    </row>
    <row r="38" spans="1:40">
      <c r="A38" s="21">
        <v>1</v>
      </c>
      <c r="B38" s="21" t="s">
        <v>2</v>
      </c>
      <c r="C38" s="21" t="s">
        <v>34</v>
      </c>
      <c r="D38" s="18">
        <v>26.693751719151901</v>
      </c>
      <c r="E38" s="80"/>
      <c r="F38" s="81"/>
      <c r="G38" s="81"/>
      <c r="I38" s="21"/>
      <c r="J38" s="21"/>
      <c r="P38" s="21">
        <v>1</v>
      </c>
      <c r="Q38" s="21" t="s">
        <v>2</v>
      </c>
      <c r="R38" s="21" t="s">
        <v>34</v>
      </c>
      <c r="S38" s="18">
        <v>27.236409474078901</v>
      </c>
      <c r="T38" s="80"/>
      <c r="U38" s="81"/>
      <c r="V38" s="81"/>
      <c r="X38" s="21"/>
      <c r="Y38" s="21"/>
      <c r="AE38" s="21">
        <v>1</v>
      </c>
      <c r="AF38" s="21" t="s">
        <v>2</v>
      </c>
      <c r="AG38" s="21" t="s">
        <v>34</v>
      </c>
      <c r="AH38" s="18">
        <v>28.141731654815899</v>
      </c>
      <c r="AI38" s="80"/>
      <c r="AJ38" s="81"/>
      <c r="AK38" s="81"/>
      <c r="AM38" s="21"/>
      <c r="AN38" s="21"/>
    </row>
    <row r="39" spans="1:40">
      <c r="A39" s="21">
        <v>1</v>
      </c>
      <c r="B39" s="21" t="s">
        <v>2</v>
      </c>
      <c r="C39" s="21" t="s">
        <v>34</v>
      </c>
      <c r="D39" s="18">
        <v>26.6746641119373</v>
      </c>
      <c r="E39" s="80"/>
      <c r="F39" s="81"/>
      <c r="G39" s="81"/>
      <c r="I39" s="21"/>
      <c r="J39" s="21"/>
      <c r="P39" s="21">
        <v>1</v>
      </c>
      <c r="Q39" s="21" t="s">
        <v>2</v>
      </c>
      <c r="R39" s="21" t="s">
        <v>34</v>
      </c>
      <c r="S39" s="18">
        <v>27.319326350847099</v>
      </c>
      <c r="T39" s="80"/>
      <c r="U39" s="81"/>
      <c r="V39" s="81"/>
      <c r="X39" s="21"/>
      <c r="Y39" s="21"/>
      <c r="AE39" s="21">
        <v>1</v>
      </c>
      <c r="AF39" s="21" t="s">
        <v>2</v>
      </c>
      <c r="AG39" s="21" t="s">
        <v>34</v>
      </c>
      <c r="AH39" s="18">
        <v>28.2636424683865</v>
      </c>
      <c r="AI39" s="80"/>
      <c r="AJ39" s="81"/>
      <c r="AK39" s="81"/>
      <c r="AM39" s="21"/>
      <c r="AN39" s="21"/>
    </row>
    <row r="40" spans="1:40">
      <c r="A40" s="21">
        <v>2</v>
      </c>
      <c r="B40" s="21" t="s">
        <v>23</v>
      </c>
      <c r="C40" s="21" t="s">
        <v>24</v>
      </c>
      <c r="D40" s="18">
        <v>17.971999883883601</v>
      </c>
      <c r="E40" s="80">
        <f t="shared" ref="E40" si="93">AVERAGE(D40:D42)</f>
        <v>18.058496926167866</v>
      </c>
      <c r="F40" s="81">
        <f t="shared" ref="F40" si="94">STDEV(D40:D42)</f>
        <v>0.16629745482349365</v>
      </c>
      <c r="G40" s="81">
        <f t="shared" ref="G40" si="95">F40/E40</f>
        <v>9.2088203964815294E-3</v>
      </c>
      <c r="I40" s="21"/>
      <c r="J40" s="21"/>
      <c r="P40" s="21">
        <v>2</v>
      </c>
      <c r="Q40" s="21" t="s">
        <v>23</v>
      </c>
      <c r="R40" s="21" t="s">
        <v>24</v>
      </c>
      <c r="S40" s="18">
        <v>19.560601061175799</v>
      </c>
      <c r="T40" s="80">
        <f t="shared" ref="T40" si="96">AVERAGE(S40:S42)</f>
        <v>19.517395331114233</v>
      </c>
      <c r="U40" s="81">
        <f t="shared" ref="U40" si="97">STDEV(S40:S42)</f>
        <v>6.4234494541731996E-2</v>
      </c>
      <c r="V40" s="81">
        <f t="shared" ref="V40" si="98">U40/T40</f>
        <v>3.2911407209818963E-3</v>
      </c>
      <c r="X40" s="21"/>
      <c r="Y40" s="21"/>
      <c r="AE40" s="21">
        <v>2</v>
      </c>
      <c r="AF40" s="21" t="s">
        <v>23</v>
      </c>
      <c r="AG40" s="21" t="s">
        <v>24</v>
      </c>
      <c r="AH40" s="18">
        <v>19.929922126683</v>
      </c>
      <c r="AI40" s="80">
        <f t="shared" ref="AI40" si="99">AVERAGE(AH40:AH42)</f>
        <v>19.934106525724467</v>
      </c>
      <c r="AJ40" s="81">
        <f t="shared" ref="AJ40" si="100">STDEV(AH40:AH42)</f>
        <v>6.0349969144009967E-2</v>
      </c>
      <c r="AK40" s="81">
        <f t="shared" ref="AK40" si="101">AJ40/AI40</f>
        <v>3.0274729928893396E-3</v>
      </c>
      <c r="AM40" s="21"/>
      <c r="AN40" s="21"/>
    </row>
    <row r="41" spans="1:40">
      <c r="A41" s="21">
        <v>2</v>
      </c>
      <c r="B41" s="21" t="s">
        <v>23</v>
      </c>
      <c r="C41" s="21" t="s">
        <v>24</v>
      </c>
      <c r="D41" s="18">
        <v>18.250216116931401</v>
      </c>
      <c r="E41" s="80"/>
      <c r="F41" s="81"/>
      <c r="G41" s="81"/>
      <c r="I41" s="21"/>
      <c r="J41" s="21"/>
      <c r="P41" s="21">
        <v>2</v>
      </c>
      <c r="Q41" s="21" t="s">
        <v>23</v>
      </c>
      <c r="R41" s="21" t="s">
        <v>24</v>
      </c>
      <c r="S41" s="18">
        <v>19.4435811746187</v>
      </c>
      <c r="T41" s="80"/>
      <c r="U41" s="81"/>
      <c r="V41" s="81"/>
      <c r="X41" s="21"/>
      <c r="Y41" s="21"/>
      <c r="AE41" s="21">
        <v>2</v>
      </c>
      <c r="AF41" s="21" t="s">
        <v>23</v>
      </c>
      <c r="AG41" s="21" t="s">
        <v>24</v>
      </c>
      <c r="AH41" s="18">
        <v>19.99643979827</v>
      </c>
      <c r="AI41" s="80"/>
      <c r="AJ41" s="81"/>
      <c r="AK41" s="81"/>
      <c r="AM41" s="21"/>
      <c r="AN41" s="21"/>
    </row>
    <row r="42" spans="1:40">
      <c r="A42" s="21">
        <v>2</v>
      </c>
      <c r="B42" s="21" t="s">
        <v>23</v>
      </c>
      <c r="C42" s="21" t="s">
        <v>24</v>
      </c>
      <c r="D42" s="18">
        <v>17.953274777688598</v>
      </c>
      <c r="E42" s="80"/>
      <c r="F42" s="81"/>
      <c r="G42" s="81"/>
      <c r="I42" s="21"/>
      <c r="J42" s="21"/>
      <c r="P42" s="21">
        <v>2</v>
      </c>
      <c r="Q42" s="21" t="s">
        <v>23</v>
      </c>
      <c r="R42" s="21" t="s">
        <v>24</v>
      </c>
      <c r="S42" s="18">
        <v>19.548003757548202</v>
      </c>
      <c r="T42" s="80"/>
      <c r="U42" s="81"/>
      <c r="V42" s="81"/>
      <c r="X42" s="21"/>
      <c r="Y42" s="21"/>
      <c r="AE42" s="21">
        <v>2</v>
      </c>
      <c r="AF42" s="21" t="s">
        <v>23</v>
      </c>
      <c r="AG42" s="21" t="s">
        <v>24</v>
      </c>
      <c r="AH42" s="18">
        <v>19.8759576522204</v>
      </c>
      <c r="AI42" s="80"/>
      <c r="AJ42" s="81"/>
      <c r="AK42" s="81"/>
      <c r="AM42" s="21"/>
      <c r="AN42" s="21"/>
    </row>
    <row r="43" spans="1:40">
      <c r="A43" s="21">
        <v>2</v>
      </c>
      <c r="B43" s="21" t="s">
        <v>1</v>
      </c>
      <c r="C43" s="21" t="s">
        <v>24</v>
      </c>
      <c r="D43" s="18">
        <v>19.2540697766884</v>
      </c>
      <c r="E43" s="80">
        <f t="shared" ref="E43" si="102">AVERAGE(D43:D45)</f>
        <v>19.187025949642564</v>
      </c>
      <c r="F43" s="81">
        <f t="shared" ref="F43" si="103">STDEV(D43:D45)</f>
        <v>5.8310326203639788E-2</v>
      </c>
      <c r="G43" s="81">
        <f t="shared" ref="G43" si="104">F43/E43</f>
        <v>3.0390497389579051E-3</v>
      </c>
      <c r="I43" s="21"/>
      <c r="J43" s="21"/>
      <c r="P43" s="21">
        <v>2</v>
      </c>
      <c r="Q43" s="21" t="s">
        <v>1</v>
      </c>
      <c r="R43" s="21" t="s">
        <v>24</v>
      </c>
      <c r="S43" s="18">
        <v>20.834737354201199</v>
      </c>
      <c r="T43" s="80">
        <f t="shared" ref="T43" si="105">AVERAGE(S43:S45)</f>
        <v>20.750530438037632</v>
      </c>
      <c r="U43" s="81">
        <f t="shared" ref="U43" si="106">STDEV(S43:S45)</f>
        <v>0.11279531774918171</v>
      </c>
      <c r="V43" s="81">
        <f t="shared" ref="V43" si="107">U43/T43</f>
        <v>5.4357799713118425E-3</v>
      </c>
      <c r="X43" s="21"/>
      <c r="Y43" s="21"/>
      <c r="AE43" s="21">
        <v>2</v>
      </c>
      <c r="AF43" s="21" t="s">
        <v>1</v>
      </c>
      <c r="AG43" s="21" t="s">
        <v>24</v>
      </c>
      <c r="AH43" s="18">
        <v>20.9302304830846</v>
      </c>
      <c r="AI43" s="80">
        <f t="shared" ref="AI43" si="108">AVERAGE(AH43:AH45)</f>
        <v>20.8518597881985</v>
      </c>
      <c r="AJ43" s="81">
        <f t="shared" ref="AJ43" si="109">STDEV(AH43:AH45)</f>
        <v>7.3194959354606431E-2</v>
      </c>
      <c r="AK43" s="81">
        <f t="shared" ref="AK43" si="110">AJ43/AI43</f>
        <v>3.5102365015916943E-3</v>
      </c>
      <c r="AM43" s="21"/>
      <c r="AN43" s="21"/>
    </row>
    <row r="44" spans="1:40">
      <c r="A44" s="21">
        <v>2</v>
      </c>
      <c r="B44" s="21" t="s">
        <v>1</v>
      </c>
      <c r="C44" s="21" t="s">
        <v>24</v>
      </c>
      <c r="D44" s="18">
        <v>19.148124623209199</v>
      </c>
      <c r="E44" s="80"/>
      <c r="F44" s="81"/>
      <c r="G44" s="81"/>
      <c r="I44" s="21"/>
      <c r="J44" s="21"/>
      <c r="P44" s="21">
        <v>2</v>
      </c>
      <c r="Q44" s="21" t="s">
        <v>1</v>
      </c>
      <c r="R44" s="21" t="s">
        <v>24</v>
      </c>
      <c r="S44" s="18">
        <v>20.6223765287147</v>
      </c>
      <c r="T44" s="80"/>
      <c r="U44" s="81"/>
      <c r="V44" s="81"/>
      <c r="X44" s="21"/>
      <c r="Y44" s="21"/>
      <c r="AE44" s="21">
        <v>2</v>
      </c>
      <c r="AF44" s="21" t="s">
        <v>1</v>
      </c>
      <c r="AG44" s="21" t="s">
        <v>24</v>
      </c>
      <c r="AH44" s="18">
        <v>20.840079325579602</v>
      </c>
      <c r="AI44" s="80"/>
      <c r="AJ44" s="81"/>
      <c r="AK44" s="81"/>
      <c r="AM44" s="21"/>
      <c r="AN44" s="21"/>
    </row>
    <row r="45" spans="1:40">
      <c r="A45" s="21">
        <v>2</v>
      </c>
      <c r="B45" s="21" t="s">
        <v>1</v>
      </c>
      <c r="C45" s="21" t="s">
        <v>24</v>
      </c>
      <c r="D45" s="18">
        <v>19.1588834490301</v>
      </c>
      <c r="E45" s="80"/>
      <c r="F45" s="81"/>
      <c r="G45" s="81"/>
      <c r="I45" s="21"/>
      <c r="J45" s="21"/>
      <c r="P45" s="21">
        <v>2</v>
      </c>
      <c r="Q45" s="21" t="s">
        <v>1</v>
      </c>
      <c r="R45" s="21" t="s">
        <v>24</v>
      </c>
      <c r="S45" s="18">
        <v>20.794477431196999</v>
      </c>
      <c r="T45" s="80"/>
      <c r="U45" s="81"/>
      <c r="V45" s="81"/>
      <c r="X45" s="21"/>
      <c r="Y45" s="21"/>
      <c r="AE45" s="21">
        <v>2</v>
      </c>
      <c r="AF45" s="21" t="s">
        <v>1</v>
      </c>
      <c r="AG45" s="21" t="s">
        <v>24</v>
      </c>
      <c r="AH45" s="18">
        <v>20.785269555931301</v>
      </c>
      <c r="AI45" s="80"/>
      <c r="AJ45" s="81"/>
      <c r="AK45" s="81"/>
      <c r="AM45" s="21"/>
      <c r="AN45" s="21"/>
    </row>
    <row r="46" spans="1:40">
      <c r="A46" s="21">
        <v>2</v>
      </c>
      <c r="B46" s="21" t="s">
        <v>2</v>
      </c>
      <c r="C46" s="21" t="s">
        <v>24</v>
      </c>
      <c r="D46" s="18">
        <v>18.432773551140201</v>
      </c>
      <c r="E46" s="80">
        <f t="shared" ref="E46" si="111">AVERAGE(D46:D48)</f>
        <v>18.44943537018807</v>
      </c>
      <c r="F46" s="81">
        <f t="shared" ref="F46" si="112">STDEV(D46:D48)</f>
        <v>0.10763201790757175</v>
      </c>
      <c r="G46" s="81">
        <f t="shared" ref="G46" si="113">F46/E46</f>
        <v>5.8338922437426643E-3</v>
      </c>
      <c r="I46" s="21"/>
      <c r="J46" s="21"/>
      <c r="P46" s="21">
        <v>2</v>
      </c>
      <c r="Q46" s="21" t="s">
        <v>2</v>
      </c>
      <c r="R46" s="21" t="s">
        <v>24</v>
      </c>
      <c r="S46" s="18">
        <v>20.0150135453408</v>
      </c>
      <c r="T46" s="80">
        <f t="shared" ref="T46" si="114">AVERAGE(S46:S48)</f>
        <v>20.013390074565635</v>
      </c>
      <c r="U46" s="81">
        <f t="shared" ref="U46" si="115">STDEV(S46:S48)</f>
        <v>1.8633299172465822E-3</v>
      </c>
      <c r="V46" s="81">
        <f t="shared" ref="V46" si="116">U46/T46</f>
        <v>9.3104162278565065E-5</v>
      </c>
      <c r="X46" s="21"/>
      <c r="Y46" s="21"/>
      <c r="AE46" s="21">
        <v>2</v>
      </c>
      <c r="AF46" s="21" t="s">
        <v>2</v>
      </c>
      <c r="AG46" s="21" t="s">
        <v>24</v>
      </c>
      <c r="AH46" s="18">
        <v>20.175471066683102</v>
      </c>
      <c r="AI46" s="80">
        <f t="shared" ref="AI46" si="117">AVERAGE(AH46:AH48)</f>
        <v>20.146624145082001</v>
      </c>
      <c r="AJ46" s="81">
        <f t="shared" ref="AJ46" si="118">STDEV(AH46:AH48)</f>
        <v>6.0185757774598989E-2</v>
      </c>
      <c r="AK46" s="81">
        <f t="shared" ref="AK46" si="119">AJ46/AI46</f>
        <v>2.9873867374098483E-3</v>
      </c>
      <c r="AM46" s="21"/>
      <c r="AN46" s="21"/>
    </row>
    <row r="47" spans="1:40">
      <c r="A47" s="21">
        <v>2</v>
      </c>
      <c r="B47" s="21" t="s">
        <v>2</v>
      </c>
      <c r="C47" s="21" t="s">
        <v>24</v>
      </c>
      <c r="D47" s="18">
        <v>18.351105888195899</v>
      </c>
      <c r="E47" s="80"/>
      <c r="F47" s="81"/>
      <c r="G47" s="81"/>
      <c r="I47" s="21"/>
      <c r="J47" s="21"/>
      <c r="P47" s="21">
        <v>2</v>
      </c>
      <c r="Q47" s="21" t="s">
        <v>2</v>
      </c>
      <c r="R47" s="21" t="s">
        <v>24</v>
      </c>
      <c r="S47" s="18">
        <v>20.013801145525001</v>
      </c>
      <c r="T47" s="80"/>
      <c r="U47" s="81"/>
      <c r="V47" s="81"/>
      <c r="X47" s="21"/>
      <c r="Y47" s="21"/>
      <c r="AE47" s="21">
        <v>2</v>
      </c>
      <c r="AF47" s="21" t="s">
        <v>2</v>
      </c>
      <c r="AG47" s="21" t="s">
        <v>24</v>
      </c>
      <c r="AH47" s="18">
        <v>20.077444709497801</v>
      </c>
      <c r="AI47" s="80"/>
      <c r="AJ47" s="81"/>
      <c r="AK47" s="81"/>
      <c r="AM47" s="21"/>
      <c r="AN47" s="21"/>
    </row>
    <row r="48" spans="1:40">
      <c r="A48" s="21">
        <v>2</v>
      </c>
      <c r="B48" s="21" t="s">
        <v>2</v>
      </c>
      <c r="C48" s="21" t="s">
        <v>24</v>
      </c>
      <c r="D48" s="18">
        <v>18.564426671228102</v>
      </c>
      <c r="E48" s="80"/>
      <c r="F48" s="81"/>
      <c r="G48" s="81"/>
      <c r="I48" s="21"/>
      <c r="J48" s="21"/>
      <c r="P48" s="21">
        <v>2</v>
      </c>
      <c r="Q48" s="21" t="s">
        <v>2</v>
      </c>
      <c r="R48" s="21" t="s">
        <v>24</v>
      </c>
      <c r="S48" s="18">
        <v>20.0113555328311</v>
      </c>
      <c r="T48" s="80"/>
      <c r="U48" s="81"/>
      <c r="V48" s="81"/>
      <c r="X48" s="21"/>
      <c r="Y48" s="21"/>
      <c r="AE48" s="21">
        <v>2</v>
      </c>
      <c r="AF48" s="21" t="s">
        <v>2</v>
      </c>
      <c r="AG48" s="21" t="s">
        <v>24</v>
      </c>
      <c r="AH48" s="18">
        <v>20.1869566590651</v>
      </c>
      <c r="AI48" s="80"/>
      <c r="AJ48" s="81"/>
      <c r="AK48" s="81"/>
      <c r="AM48" s="21"/>
      <c r="AN48" s="21"/>
    </row>
    <row r="49" spans="1:40">
      <c r="A49" s="21">
        <v>2</v>
      </c>
      <c r="B49" s="21" t="s">
        <v>23</v>
      </c>
      <c r="C49" s="21" t="s">
        <v>34</v>
      </c>
      <c r="D49" s="18">
        <v>17.972016064745802</v>
      </c>
      <c r="E49" s="80">
        <f t="shared" ref="E49" si="120">AVERAGE(D49:D51)</f>
        <v>17.978952621875802</v>
      </c>
      <c r="F49" s="81">
        <f t="shared" ref="F49" si="121">STDEV(D49:D51)</f>
        <v>8.4242679156584163E-2</v>
      </c>
      <c r="G49" s="81">
        <f t="shared" ref="G49" si="122">F49/E49</f>
        <v>4.6856277408552872E-3</v>
      </c>
      <c r="I49" s="21"/>
      <c r="J49" s="21"/>
      <c r="P49" s="21">
        <v>2</v>
      </c>
      <c r="Q49" s="21" t="s">
        <v>23</v>
      </c>
      <c r="R49" s="21" t="s">
        <v>34</v>
      </c>
      <c r="S49" s="18">
        <v>19.510497102370099</v>
      </c>
      <c r="T49" s="80">
        <f t="shared" ref="T49" si="123">AVERAGE(S49:S51)</f>
        <v>19.61205225807943</v>
      </c>
      <c r="U49" s="81">
        <f t="shared" ref="U49" si="124">STDEV(S49:S51)</f>
        <v>0.11940850593263518</v>
      </c>
      <c r="V49" s="81">
        <f t="shared" ref="V49" si="125">U49/T49</f>
        <v>6.0885268079705094E-3</v>
      </c>
      <c r="X49" s="21"/>
      <c r="Y49" s="21"/>
      <c r="AE49" s="21">
        <v>2</v>
      </c>
      <c r="AF49" s="21" t="s">
        <v>23</v>
      </c>
      <c r="AG49" s="21" t="s">
        <v>34</v>
      </c>
      <c r="AH49" s="18">
        <v>19.979306537949199</v>
      </c>
      <c r="AI49" s="80">
        <f t="shared" ref="AI49" si="126">AVERAGE(AH49:AH51)</f>
        <v>19.953073818704098</v>
      </c>
      <c r="AJ49" s="81">
        <f t="shared" ref="AJ49" si="127">STDEV(AH49:AH51)</f>
        <v>7.4312984890773981E-2</v>
      </c>
      <c r="AK49" s="81">
        <f t="shared" ref="AK49" si="128">AJ49/AI49</f>
        <v>3.7243878094167459E-3</v>
      </c>
      <c r="AM49" s="21"/>
      <c r="AN49" s="21"/>
    </row>
    <row r="50" spans="1:40">
      <c r="A50" s="21">
        <v>2</v>
      </c>
      <c r="B50" s="21" t="s">
        <v>23</v>
      </c>
      <c r="C50" s="21" t="s">
        <v>34</v>
      </c>
      <c r="D50" s="18">
        <v>18.066449122621599</v>
      </c>
      <c r="E50" s="80"/>
      <c r="F50" s="81"/>
      <c r="G50" s="81"/>
      <c r="I50" s="21"/>
      <c r="J50" s="21"/>
      <c r="P50" s="21">
        <v>2</v>
      </c>
      <c r="Q50" s="21" t="s">
        <v>23</v>
      </c>
      <c r="R50" s="21" t="s">
        <v>34</v>
      </c>
      <c r="S50" s="18">
        <v>19.743596809696299</v>
      </c>
      <c r="T50" s="80"/>
      <c r="U50" s="81"/>
      <c r="V50" s="81"/>
      <c r="X50" s="21"/>
      <c r="Y50" s="21"/>
      <c r="AE50" s="21">
        <v>2</v>
      </c>
      <c r="AF50" s="21" t="s">
        <v>23</v>
      </c>
      <c r="AG50" s="21" t="s">
        <v>34</v>
      </c>
      <c r="AH50" s="18">
        <v>19.869202225677</v>
      </c>
      <c r="AI50" s="80"/>
      <c r="AJ50" s="81"/>
      <c r="AK50" s="81"/>
      <c r="AM50" s="21"/>
      <c r="AN50" s="21"/>
    </row>
    <row r="51" spans="1:40">
      <c r="A51" s="21">
        <v>2</v>
      </c>
      <c r="B51" s="21" t="s">
        <v>23</v>
      </c>
      <c r="C51" s="21" t="s">
        <v>34</v>
      </c>
      <c r="D51" s="18">
        <v>17.898392678259999</v>
      </c>
      <c r="E51" s="80"/>
      <c r="F51" s="81"/>
      <c r="G51" s="81"/>
      <c r="I51" s="21"/>
      <c r="J51" s="21"/>
      <c r="P51" s="21">
        <v>2</v>
      </c>
      <c r="Q51" s="21" t="s">
        <v>23</v>
      </c>
      <c r="R51" s="21" t="s">
        <v>34</v>
      </c>
      <c r="S51" s="18">
        <v>19.582062862171899</v>
      </c>
      <c r="T51" s="80"/>
      <c r="U51" s="81"/>
      <c r="V51" s="81"/>
      <c r="X51" s="21"/>
      <c r="Y51" s="21"/>
      <c r="AE51" s="21">
        <v>2</v>
      </c>
      <c r="AF51" s="21" t="s">
        <v>23</v>
      </c>
      <c r="AG51" s="21" t="s">
        <v>34</v>
      </c>
      <c r="AH51" s="18">
        <v>20.010712692486099</v>
      </c>
      <c r="AI51" s="80"/>
      <c r="AJ51" s="81"/>
      <c r="AK51" s="81"/>
      <c r="AM51" s="21"/>
      <c r="AN51" s="21"/>
    </row>
    <row r="52" spans="1:40">
      <c r="A52" s="21">
        <v>2</v>
      </c>
      <c r="B52" s="21" t="s">
        <v>1</v>
      </c>
      <c r="C52" s="21" t="s">
        <v>34</v>
      </c>
      <c r="D52" s="18">
        <v>24.460258749646599</v>
      </c>
      <c r="E52" s="80">
        <f t="shared" ref="E52" si="129">AVERAGE(D52:D54)</f>
        <v>24.524036721201799</v>
      </c>
      <c r="F52" s="81">
        <f t="shared" ref="F52" si="130">STDEV(D52:D54)</f>
        <v>9.9469100861588472E-2</v>
      </c>
      <c r="G52" s="81">
        <f t="shared" ref="G52" si="131">F52/E52</f>
        <v>4.0559840124360239E-3</v>
      </c>
      <c r="I52" s="21"/>
      <c r="J52" s="21"/>
      <c r="P52" s="21">
        <v>2</v>
      </c>
      <c r="Q52" s="21" t="s">
        <v>1</v>
      </c>
      <c r="R52" s="21" t="s">
        <v>34</v>
      </c>
      <c r="S52" s="18">
        <v>25.666260376104901</v>
      </c>
      <c r="T52" s="80">
        <f t="shared" ref="T52" si="132">AVERAGE(S52:S54)</f>
        <v>25.620415618874901</v>
      </c>
      <c r="U52" s="81">
        <f t="shared" ref="U52" si="133">STDEV(S52:S54)</f>
        <v>6.0040620262550214E-2</v>
      </c>
      <c r="V52" s="81">
        <f t="shared" ref="V52" si="134">U52/T52</f>
        <v>2.3434678482857044E-3</v>
      </c>
      <c r="X52" s="21"/>
      <c r="Y52" s="21"/>
      <c r="AE52" s="21">
        <v>2</v>
      </c>
      <c r="AF52" s="21" t="s">
        <v>1</v>
      </c>
      <c r="AG52" s="21" t="s">
        <v>34</v>
      </c>
      <c r="AH52" s="18">
        <v>25.8277508315172</v>
      </c>
      <c r="AI52" s="80">
        <f t="shared" ref="AI52" si="135">AVERAGE(AH52:AH54)</f>
        <v>25.768458428765232</v>
      </c>
      <c r="AJ52" s="81">
        <f t="shared" ref="AJ52" si="136">STDEV(AH52:AH54)</f>
        <v>5.8728887741127098E-2</v>
      </c>
      <c r="AK52" s="81">
        <f t="shared" ref="AK52" si="137">AJ52/AI52</f>
        <v>2.2790997724399481E-3</v>
      </c>
      <c r="AM52" s="21"/>
      <c r="AN52" s="21"/>
    </row>
    <row r="53" spans="1:40">
      <c r="A53" s="21">
        <v>2</v>
      </c>
      <c r="B53" s="21" t="s">
        <v>1</v>
      </c>
      <c r="C53" s="21" t="s">
        <v>34</v>
      </c>
      <c r="D53" s="18">
        <v>24.638650429913</v>
      </c>
      <c r="E53" s="80"/>
      <c r="F53" s="81"/>
      <c r="G53" s="81"/>
      <c r="I53" s="21"/>
      <c r="J53" s="21"/>
      <c r="P53" s="21">
        <v>2</v>
      </c>
      <c r="Q53" s="21" t="s">
        <v>1</v>
      </c>
      <c r="R53" s="21" t="s">
        <v>34</v>
      </c>
      <c r="S53" s="18">
        <v>25.642532886766102</v>
      </c>
      <c r="T53" s="80"/>
      <c r="U53" s="81"/>
      <c r="V53" s="81"/>
      <c r="X53" s="21"/>
      <c r="Y53" s="21"/>
      <c r="AE53" s="21">
        <v>2</v>
      </c>
      <c r="AF53" s="21" t="s">
        <v>1</v>
      </c>
      <c r="AG53" s="21" t="s">
        <v>34</v>
      </c>
      <c r="AH53" s="18">
        <v>25.767314691970999</v>
      </c>
      <c r="AI53" s="80"/>
      <c r="AJ53" s="81"/>
      <c r="AK53" s="81"/>
      <c r="AM53" s="21"/>
      <c r="AN53" s="21"/>
    </row>
    <row r="54" spans="1:40">
      <c r="A54" s="21">
        <v>2</v>
      </c>
      <c r="B54" s="21" t="s">
        <v>1</v>
      </c>
      <c r="C54" s="21" t="s">
        <v>34</v>
      </c>
      <c r="D54" s="18">
        <v>24.4732009840458</v>
      </c>
      <c r="E54" s="80"/>
      <c r="F54" s="81"/>
      <c r="G54" s="81"/>
      <c r="I54" s="21"/>
      <c r="J54" s="21"/>
      <c r="P54" s="21">
        <v>2</v>
      </c>
      <c r="Q54" s="21" t="s">
        <v>1</v>
      </c>
      <c r="R54" s="21" t="s">
        <v>34</v>
      </c>
      <c r="S54" s="18">
        <v>25.5524535937537</v>
      </c>
      <c r="T54" s="80"/>
      <c r="U54" s="81"/>
      <c r="V54" s="81"/>
      <c r="X54" s="21"/>
      <c r="Y54" s="21"/>
      <c r="AE54" s="21">
        <v>2</v>
      </c>
      <c r="AF54" s="21" t="s">
        <v>1</v>
      </c>
      <c r="AG54" s="21" t="s">
        <v>34</v>
      </c>
      <c r="AH54" s="18">
        <v>25.710309762807501</v>
      </c>
      <c r="AI54" s="80"/>
      <c r="AJ54" s="81"/>
      <c r="AK54" s="81"/>
      <c r="AM54" s="21"/>
      <c r="AN54" s="21"/>
    </row>
    <row r="55" spans="1:40">
      <c r="A55" s="21">
        <v>2</v>
      </c>
      <c r="B55" s="21" t="s">
        <v>2</v>
      </c>
      <c r="C55" s="21" t="s">
        <v>34</v>
      </c>
      <c r="D55" s="18">
        <v>25.756924595618301</v>
      </c>
      <c r="E55" s="80">
        <f t="shared" ref="E55" si="138">AVERAGE(D55:D57)</f>
        <v>26.18983305977137</v>
      </c>
      <c r="F55" s="81">
        <f t="shared" ref="F55" si="139">STDEV(D55:D57)</f>
        <v>0.4024974059282877</v>
      </c>
      <c r="G55" s="81">
        <f t="shared" ref="G55" si="140">F55/E55</f>
        <v>1.5368460158172592E-2</v>
      </c>
      <c r="I55" s="21"/>
      <c r="J55" s="21"/>
      <c r="P55" s="21">
        <v>2</v>
      </c>
      <c r="Q55" s="21" t="s">
        <v>2</v>
      </c>
      <c r="R55" s="21" t="s">
        <v>34</v>
      </c>
      <c r="S55" s="18">
        <v>26.702331305072299</v>
      </c>
      <c r="T55" s="80">
        <f t="shared" ref="T55" si="141">AVERAGE(S55:S57)</f>
        <v>26.674585878170934</v>
      </c>
      <c r="U55" s="81">
        <f t="shared" ref="U55" si="142">STDEV(S55:S57)</f>
        <v>0.17125475037795962</v>
      </c>
      <c r="V55" s="81">
        <f t="shared" ref="V55" si="143">U55/T55</f>
        <v>6.4201465454841577E-3</v>
      </c>
      <c r="X55" s="21"/>
      <c r="Y55" s="21"/>
      <c r="AE55" s="21">
        <v>2</v>
      </c>
      <c r="AF55" s="21" t="s">
        <v>2</v>
      </c>
      <c r="AG55" s="21" t="s">
        <v>34</v>
      </c>
      <c r="AH55" s="18">
        <v>27.116664708782501</v>
      </c>
      <c r="AI55" s="80">
        <f t="shared" ref="AI55" si="144">AVERAGE(AH55:AH57)</f>
        <v>27.345975212738665</v>
      </c>
      <c r="AJ55" s="81">
        <f t="shared" ref="AJ55" si="145">STDEV(AH55:AH57)</f>
        <v>0.21225939527832458</v>
      </c>
      <c r="AK55" s="81">
        <f t="shared" ref="AK55" si="146">AJ55/AI55</f>
        <v>7.7619976478091402E-3</v>
      </c>
      <c r="AM55" s="21"/>
      <c r="AN55" s="21"/>
    </row>
    <row r="56" spans="1:40">
      <c r="A56" s="21">
        <v>2</v>
      </c>
      <c r="B56" s="21" t="s">
        <v>2</v>
      </c>
      <c r="C56" s="21" t="s">
        <v>34</v>
      </c>
      <c r="D56" s="18">
        <v>26.552734750096501</v>
      </c>
      <c r="E56" s="80"/>
      <c r="F56" s="81"/>
      <c r="G56" s="81"/>
      <c r="I56" s="21"/>
      <c r="J56" s="21"/>
      <c r="P56" s="21">
        <v>2</v>
      </c>
      <c r="Q56" s="21" t="s">
        <v>2</v>
      </c>
      <c r="R56" s="21" t="s">
        <v>34</v>
      </c>
      <c r="S56" s="18">
        <v>26.830273870638699</v>
      </c>
      <c r="T56" s="80"/>
      <c r="U56" s="81"/>
      <c r="V56" s="81"/>
      <c r="X56" s="21"/>
      <c r="Y56" s="21"/>
      <c r="AE56" s="21">
        <v>2</v>
      </c>
      <c r="AF56" s="21" t="s">
        <v>2</v>
      </c>
      <c r="AG56" s="21" t="s">
        <v>34</v>
      </c>
      <c r="AH56" s="18">
        <v>27.535574246749999</v>
      </c>
      <c r="AI56" s="80"/>
      <c r="AJ56" s="81"/>
      <c r="AK56" s="81"/>
      <c r="AM56" s="21"/>
      <c r="AN56" s="21"/>
    </row>
    <row r="57" spans="1:40">
      <c r="A57" s="21">
        <v>2</v>
      </c>
      <c r="B57" s="21" t="s">
        <v>2</v>
      </c>
      <c r="C57" s="21" t="s">
        <v>34</v>
      </c>
      <c r="D57" s="18">
        <v>26.259839833599301</v>
      </c>
      <c r="E57" s="80"/>
      <c r="F57" s="81"/>
      <c r="G57" s="81"/>
      <c r="I57" s="21"/>
      <c r="J57" s="21"/>
      <c r="P57" s="21">
        <v>2</v>
      </c>
      <c r="Q57" s="21" t="s">
        <v>2</v>
      </c>
      <c r="R57" s="21" t="s">
        <v>34</v>
      </c>
      <c r="S57" s="18">
        <v>26.4911524588018</v>
      </c>
      <c r="T57" s="80"/>
      <c r="U57" s="81"/>
      <c r="V57" s="81"/>
      <c r="X57" s="21"/>
      <c r="Y57" s="21"/>
      <c r="AE57" s="21">
        <v>2</v>
      </c>
      <c r="AF57" s="21" t="s">
        <v>2</v>
      </c>
      <c r="AG57" s="21" t="s">
        <v>34</v>
      </c>
      <c r="AH57" s="18">
        <v>27.385686682683499</v>
      </c>
      <c r="AI57" s="80"/>
      <c r="AJ57" s="81"/>
      <c r="AK57" s="81"/>
      <c r="AM57" s="21"/>
      <c r="AN57" s="21"/>
    </row>
    <row r="58" spans="1:40">
      <c r="A58" s="21">
        <v>4</v>
      </c>
      <c r="B58" s="21" t="s">
        <v>23</v>
      </c>
      <c r="C58" s="21" t="s">
        <v>24</v>
      </c>
      <c r="D58" s="18">
        <v>17.644343840570201</v>
      </c>
      <c r="E58" s="80">
        <f t="shared" ref="E58" si="147">AVERAGE(D58:D60)</f>
        <v>17.724641770195202</v>
      </c>
      <c r="F58" s="81">
        <f t="shared" ref="F58" si="148">STDEV(D58:D60)</f>
        <v>0.2092445678467281</v>
      </c>
      <c r="G58" s="81">
        <f t="shared" ref="G58" si="149">F58/E58</f>
        <v>1.1805291783023928E-2</v>
      </c>
      <c r="I58" s="21"/>
      <c r="J58" s="21"/>
      <c r="P58" s="21">
        <v>4</v>
      </c>
      <c r="Q58" s="21" t="s">
        <v>23</v>
      </c>
      <c r="R58" s="21" t="s">
        <v>24</v>
      </c>
      <c r="S58" s="18">
        <v>19.874317961551899</v>
      </c>
      <c r="T58" s="80">
        <f t="shared" ref="T58" si="150">AVERAGE(S58:S60)</f>
        <v>19.878658411728534</v>
      </c>
      <c r="U58" s="81">
        <f t="shared" ref="U58" si="151">STDEV(S58:S60)</f>
        <v>3.4906806430672503E-2</v>
      </c>
      <c r="V58" s="81">
        <f t="shared" ref="V58" si="152">U58/T58</f>
        <v>1.7559940770488448E-3</v>
      </c>
      <c r="X58" s="21"/>
      <c r="Y58" s="21"/>
      <c r="AE58" s="21">
        <v>4</v>
      </c>
      <c r="AF58" s="21" t="s">
        <v>23</v>
      </c>
      <c r="AG58" s="21" t="s">
        <v>24</v>
      </c>
      <c r="AH58" s="18">
        <v>20.024061980584602</v>
      </c>
      <c r="AI58" s="80">
        <f t="shared" ref="AI58" si="153">AVERAGE(AH58:AH60)</f>
        <v>19.950319450143869</v>
      </c>
      <c r="AJ58" s="81">
        <f t="shared" ref="AJ58" si="154">STDEV(AH58:AH60)</f>
        <v>6.6339185285013078E-2</v>
      </c>
      <c r="AK58" s="81">
        <f t="shared" ref="AK58" si="155">AJ58/AI58</f>
        <v>3.3252192001634682E-3</v>
      </c>
      <c r="AM58" s="21"/>
      <c r="AN58" s="21"/>
    </row>
    <row r="59" spans="1:40">
      <c r="A59" s="21">
        <v>4</v>
      </c>
      <c r="B59" s="21" t="s">
        <v>23</v>
      </c>
      <c r="C59" s="21" t="s">
        <v>24</v>
      </c>
      <c r="D59" s="18">
        <v>17.9621418714291</v>
      </c>
      <c r="E59" s="80"/>
      <c r="F59" s="81"/>
      <c r="G59" s="81"/>
      <c r="I59" s="21"/>
      <c r="J59" s="21"/>
      <c r="P59" s="21">
        <v>4</v>
      </c>
      <c r="Q59" s="21" t="s">
        <v>23</v>
      </c>
      <c r="R59" s="21" t="s">
        <v>24</v>
      </c>
      <c r="S59" s="18">
        <v>19.846124811316098</v>
      </c>
      <c r="T59" s="80"/>
      <c r="U59" s="81"/>
      <c r="V59" s="81"/>
      <c r="X59" s="21"/>
      <c r="Y59" s="21"/>
      <c r="AE59" s="21">
        <v>4</v>
      </c>
      <c r="AF59" s="21" t="s">
        <v>23</v>
      </c>
      <c r="AG59" s="21" t="s">
        <v>24</v>
      </c>
      <c r="AH59" s="18">
        <v>19.931404156281999</v>
      </c>
      <c r="AI59" s="80"/>
      <c r="AJ59" s="81"/>
      <c r="AK59" s="81"/>
      <c r="AM59" s="21"/>
      <c r="AN59" s="21"/>
    </row>
    <row r="60" spans="1:40">
      <c r="A60" s="21">
        <v>4</v>
      </c>
      <c r="B60" s="21" t="s">
        <v>23</v>
      </c>
      <c r="C60" s="21" t="s">
        <v>24</v>
      </c>
      <c r="D60" s="18">
        <v>17.567439598586301</v>
      </c>
      <c r="E60" s="80"/>
      <c r="F60" s="81"/>
      <c r="G60" s="81"/>
      <c r="I60" s="21"/>
      <c r="J60" s="21"/>
      <c r="P60" s="21">
        <v>4</v>
      </c>
      <c r="Q60" s="21" t="s">
        <v>23</v>
      </c>
      <c r="R60" s="21" t="s">
        <v>24</v>
      </c>
      <c r="S60" s="18">
        <v>19.9155324623176</v>
      </c>
      <c r="T60" s="80"/>
      <c r="U60" s="81"/>
      <c r="V60" s="81"/>
      <c r="X60" s="21"/>
      <c r="Y60" s="21"/>
      <c r="AE60" s="21">
        <v>4</v>
      </c>
      <c r="AF60" s="21" t="s">
        <v>23</v>
      </c>
      <c r="AG60" s="21" t="s">
        <v>24</v>
      </c>
      <c r="AH60" s="18">
        <v>19.895492213564999</v>
      </c>
      <c r="AI60" s="80"/>
      <c r="AJ60" s="81"/>
      <c r="AK60" s="81"/>
      <c r="AM60" s="21"/>
      <c r="AN60" s="21"/>
    </row>
    <row r="61" spans="1:40">
      <c r="A61" s="21">
        <v>4</v>
      </c>
      <c r="B61" s="21" t="s">
        <v>1</v>
      </c>
      <c r="C61" s="21" t="s">
        <v>24</v>
      </c>
      <c r="D61" s="18">
        <v>19.480280952388899</v>
      </c>
      <c r="E61" s="80">
        <f t="shared" ref="E61" si="156">AVERAGE(D61:D63)</f>
        <v>19.540876827801998</v>
      </c>
      <c r="F61" s="81">
        <f t="shared" ref="F61" si="157">STDEV(D61:D63)</f>
        <v>5.2582870590724771E-2</v>
      </c>
      <c r="G61" s="81">
        <f t="shared" ref="G61" si="158">F61/E61</f>
        <v>2.6909166387002609E-3</v>
      </c>
      <c r="I61" s="21"/>
      <c r="J61" s="21"/>
      <c r="P61" s="21">
        <v>4</v>
      </c>
      <c r="Q61" s="21" t="s">
        <v>1</v>
      </c>
      <c r="R61" s="21" t="s">
        <v>24</v>
      </c>
      <c r="S61" s="18">
        <v>21.461604196492999</v>
      </c>
      <c r="T61" s="80">
        <f t="shared" ref="T61" si="159">AVERAGE(S61:S63)</f>
        <v>21.504842995199535</v>
      </c>
      <c r="U61" s="81">
        <f t="shared" ref="U61" si="160">STDEV(S61:S63)</f>
        <v>0.10667376607852341</v>
      </c>
      <c r="V61" s="81">
        <f t="shared" ref="V61" si="161">U61/T61</f>
        <v>4.9604531454768537E-3</v>
      </c>
      <c r="X61" s="21"/>
      <c r="Y61" s="21"/>
      <c r="AE61" s="21">
        <v>4</v>
      </c>
      <c r="AF61" s="21" t="s">
        <v>1</v>
      </c>
      <c r="AG61" s="21" t="s">
        <v>24</v>
      </c>
      <c r="AH61" s="18">
        <v>21.466006281006099</v>
      </c>
      <c r="AI61" s="80">
        <f t="shared" ref="AI61" si="162">AVERAGE(AH61:AH63)</f>
        <v>21.439061516991131</v>
      </c>
      <c r="AJ61" s="81">
        <f t="shared" ref="AJ61" si="163">STDEV(AH61:AH63)</f>
        <v>4.3292320536754823E-2</v>
      </c>
      <c r="AK61" s="81">
        <f t="shared" ref="AK61" si="164">AJ61/AI61</f>
        <v>2.0193197590502874E-3</v>
      </c>
      <c r="AM61" s="21"/>
      <c r="AN61" s="21"/>
    </row>
    <row r="62" spans="1:40">
      <c r="A62" s="21">
        <v>4</v>
      </c>
      <c r="B62" s="21" t="s">
        <v>1</v>
      </c>
      <c r="C62" s="21" t="s">
        <v>24</v>
      </c>
      <c r="D62" s="18">
        <v>19.567848627845901</v>
      </c>
      <c r="E62" s="80"/>
      <c r="F62" s="81"/>
      <c r="G62" s="81"/>
      <c r="I62" s="21"/>
      <c r="J62" s="21"/>
      <c r="P62" s="21">
        <v>4</v>
      </c>
      <c r="Q62" s="21" t="s">
        <v>1</v>
      </c>
      <c r="R62" s="21" t="s">
        <v>24</v>
      </c>
      <c r="S62" s="18">
        <v>21.426576974774999</v>
      </c>
      <c r="T62" s="80"/>
      <c r="U62" s="81"/>
      <c r="V62" s="81"/>
      <c r="X62" s="21"/>
      <c r="Y62" s="21"/>
      <c r="AE62" s="21">
        <v>4</v>
      </c>
      <c r="AF62" s="21" t="s">
        <v>1</v>
      </c>
      <c r="AG62" s="21" t="s">
        <v>24</v>
      </c>
      <c r="AH62" s="18">
        <v>21.389123949030601</v>
      </c>
      <c r="AI62" s="80"/>
      <c r="AJ62" s="81"/>
      <c r="AK62" s="81"/>
      <c r="AM62" s="21"/>
      <c r="AN62" s="21"/>
    </row>
    <row r="63" spans="1:40">
      <c r="A63" s="21">
        <v>4</v>
      </c>
      <c r="B63" s="21" t="s">
        <v>1</v>
      </c>
      <c r="C63" s="21" t="s">
        <v>24</v>
      </c>
      <c r="D63" s="18">
        <v>19.574500903171199</v>
      </c>
      <c r="E63" s="80"/>
      <c r="F63" s="81"/>
      <c r="G63" s="81"/>
      <c r="I63" s="21"/>
      <c r="J63" s="21"/>
      <c r="P63" s="21">
        <v>4</v>
      </c>
      <c r="Q63" s="21" t="s">
        <v>1</v>
      </c>
      <c r="R63" s="21" t="s">
        <v>24</v>
      </c>
      <c r="S63" s="18">
        <v>21.6263478143306</v>
      </c>
      <c r="T63" s="80"/>
      <c r="U63" s="81"/>
      <c r="V63" s="81"/>
      <c r="X63" s="21"/>
      <c r="Y63" s="21"/>
      <c r="AE63" s="21">
        <v>4</v>
      </c>
      <c r="AF63" s="21" t="s">
        <v>1</v>
      </c>
      <c r="AG63" s="21" t="s">
        <v>24</v>
      </c>
      <c r="AH63" s="18">
        <v>21.462054320936701</v>
      </c>
      <c r="AI63" s="80"/>
      <c r="AJ63" s="81"/>
      <c r="AK63" s="81"/>
      <c r="AM63" s="21"/>
      <c r="AN63" s="21"/>
    </row>
    <row r="64" spans="1:40">
      <c r="A64" s="21">
        <v>4</v>
      </c>
      <c r="B64" s="21" t="s">
        <v>2</v>
      </c>
      <c r="C64" s="21" t="s">
        <v>24</v>
      </c>
      <c r="D64" s="18">
        <v>18.324343333821599</v>
      </c>
      <c r="E64" s="80">
        <f t="shared" ref="E64" si="165">AVERAGE(D64:D66)</f>
        <v>18.409745869948136</v>
      </c>
      <c r="F64" s="81">
        <f t="shared" ref="F64" si="166">STDEV(D64:D66)</f>
        <v>7.9077062965730457E-2</v>
      </c>
      <c r="G64" s="81">
        <f t="shared" ref="G64" si="167">F64/E64</f>
        <v>4.2953913391501498E-3</v>
      </c>
      <c r="I64" s="21"/>
      <c r="J64" s="21"/>
      <c r="P64" s="21">
        <v>4</v>
      </c>
      <c r="Q64" s="21" t="s">
        <v>2</v>
      </c>
      <c r="R64" s="21" t="s">
        <v>24</v>
      </c>
      <c r="S64" s="18">
        <v>20.529462726654501</v>
      </c>
      <c r="T64" s="80">
        <f t="shared" ref="T64" si="168">AVERAGE(S64:S66)</f>
        <v>20.592317312800432</v>
      </c>
      <c r="U64" s="81">
        <f t="shared" ref="U64" si="169">STDEV(S64:S66)</f>
        <v>0.11707593703684792</v>
      </c>
      <c r="V64" s="81">
        <f t="shared" ref="V64" si="170">U64/T64</f>
        <v>5.6854182683010674E-3</v>
      </c>
      <c r="X64" s="21"/>
      <c r="Y64" s="21"/>
      <c r="AE64" s="21">
        <v>4</v>
      </c>
      <c r="AF64" s="21" t="s">
        <v>2</v>
      </c>
      <c r="AG64" s="21" t="s">
        <v>24</v>
      </c>
      <c r="AH64" s="18">
        <v>20.564298676953101</v>
      </c>
      <c r="AI64" s="80">
        <f t="shared" ref="AI64" si="171">AVERAGE(AH64:AH66)</f>
        <v>20.579794699742603</v>
      </c>
      <c r="AJ64" s="81">
        <f t="shared" ref="AJ64" si="172">STDEV(AH64:AH66)</f>
        <v>0.12174152014804997</v>
      </c>
      <c r="AK64" s="81">
        <f t="shared" ref="AK64" si="173">AJ64/AI64</f>
        <v>5.915584772552304E-3</v>
      </c>
      <c r="AM64" s="21"/>
      <c r="AN64" s="21"/>
    </row>
    <row r="65" spans="1:40">
      <c r="A65" s="21">
        <v>4</v>
      </c>
      <c r="B65" s="21" t="s">
        <v>2</v>
      </c>
      <c r="C65" s="21" t="s">
        <v>24</v>
      </c>
      <c r="D65" s="18">
        <v>18.424465233060999</v>
      </c>
      <c r="E65" s="80"/>
      <c r="F65" s="81"/>
      <c r="G65" s="81"/>
      <c r="I65" s="21"/>
      <c r="J65" s="21"/>
      <c r="P65" s="21">
        <v>4</v>
      </c>
      <c r="Q65" s="21" t="s">
        <v>2</v>
      </c>
      <c r="R65" s="21" t="s">
        <v>24</v>
      </c>
      <c r="S65" s="18">
        <v>20.520092539886399</v>
      </c>
      <c r="T65" s="80"/>
      <c r="U65" s="81"/>
      <c r="V65" s="81"/>
      <c r="X65" s="21"/>
      <c r="Y65" s="21"/>
      <c r="AE65" s="21">
        <v>4</v>
      </c>
      <c r="AF65" s="21" t="s">
        <v>2</v>
      </c>
      <c r="AG65" s="21" t="s">
        <v>24</v>
      </c>
      <c r="AH65" s="18">
        <v>20.708542309013701</v>
      </c>
      <c r="AI65" s="80"/>
      <c r="AJ65" s="81"/>
      <c r="AK65" s="81"/>
      <c r="AM65" s="21"/>
      <c r="AN65" s="21"/>
    </row>
    <row r="66" spans="1:40">
      <c r="A66" s="21">
        <v>4</v>
      </c>
      <c r="B66" s="21" t="s">
        <v>2</v>
      </c>
      <c r="C66" s="21" t="s">
        <v>24</v>
      </c>
      <c r="D66" s="18">
        <v>18.480429042961799</v>
      </c>
      <c r="E66" s="80"/>
      <c r="F66" s="81"/>
      <c r="G66" s="81"/>
      <c r="I66" s="21"/>
      <c r="J66" s="21"/>
      <c r="P66" s="21">
        <v>4</v>
      </c>
      <c r="Q66" s="21" t="s">
        <v>2</v>
      </c>
      <c r="R66" s="21" t="s">
        <v>24</v>
      </c>
      <c r="S66" s="18">
        <v>20.727396671860401</v>
      </c>
      <c r="T66" s="80"/>
      <c r="U66" s="81"/>
      <c r="V66" s="81"/>
      <c r="X66" s="21"/>
      <c r="Y66" s="21"/>
      <c r="AE66" s="21">
        <v>4</v>
      </c>
      <c r="AF66" s="21" t="s">
        <v>2</v>
      </c>
      <c r="AG66" s="21" t="s">
        <v>24</v>
      </c>
      <c r="AH66" s="18">
        <v>20.466543113261</v>
      </c>
      <c r="AI66" s="80"/>
      <c r="AJ66" s="81"/>
      <c r="AK66" s="81"/>
      <c r="AM66" s="21"/>
      <c r="AN66" s="21"/>
    </row>
    <row r="67" spans="1:40">
      <c r="A67" s="21">
        <v>4</v>
      </c>
      <c r="B67" s="21" t="s">
        <v>23</v>
      </c>
      <c r="C67" s="21" t="s">
        <v>34</v>
      </c>
      <c r="D67" s="18">
        <v>17.566761888456298</v>
      </c>
      <c r="E67" s="80">
        <f t="shared" ref="E67" si="174">AVERAGE(D67:D69)</f>
        <v>17.592165442957597</v>
      </c>
      <c r="F67" s="81">
        <f t="shared" ref="F67" si="175">STDEV(D67:D69)</f>
        <v>0.10441179023501597</v>
      </c>
      <c r="G67" s="81">
        <f t="shared" ref="G67" si="176">F67/E67</f>
        <v>5.9351300767134128E-3</v>
      </c>
      <c r="I67" s="21"/>
      <c r="J67" s="21"/>
      <c r="P67" s="21">
        <v>4</v>
      </c>
      <c r="Q67" s="21" t="s">
        <v>23</v>
      </c>
      <c r="R67" s="21" t="s">
        <v>34</v>
      </c>
      <c r="S67" s="18">
        <v>19.973111306121002</v>
      </c>
      <c r="T67" s="80">
        <f t="shared" ref="T67" si="177">AVERAGE(S67:S69)</f>
        <v>19.917367429520301</v>
      </c>
      <c r="U67" s="81">
        <f t="shared" ref="U67" si="178">STDEV(S67:S69)</f>
        <v>6.9340525118397153E-2</v>
      </c>
      <c r="V67" s="81">
        <f t="shared" ref="V67" si="179">U67/T67</f>
        <v>3.481410149396796E-3</v>
      </c>
      <c r="X67" s="21"/>
      <c r="Y67" s="21"/>
      <c r="AE67" s="21">
        <v>4</v>
      </c>
      <c r="AF67" s="21" t="s">
        <v>23</v>
      </c>
      <c r="AG67" s="21" t="s">
        <v>34</v>
      </c>
      <c r="AH67" s="18">
        <v>19.9978741719057</v>
      </c>
      <c r="AI67" s="80">
        <f t="shared" ref="AI67" si="180">AVERAGE(AH67:AH69)</f>
        <v>19.918159081397235</v>
      </c>
      <c r="AJ67" s="81">
        <f t="shared" ref="AJ67" si="181">STDEV(AH67:AH69)</f>
        <v>0.11718373452379686</v>
      </c>
      <c r="AK67" s="81">
        <f t="shared" ref="AK67" si="182">AJ67/AI67</f>
        <v>5.8832613016552215E-3</v>
      </c>
      <c r="AM67" s="21"/>
      <c r="AN67" s="21"/>
    </row>
    <row r="68" spans="1:40">
      <c r="A68" s="21">
        <v>4</v>
      </c>
      <c r="B68" s="21" t="s">
        <v>23</v>
      </c>
      <c r="C68" s="21" t="s">
        <v>34</v>
      </c>
      <c r="D68" s="18">
        <v>17.502799514717701</v>
      </c>
      <c r="E68" s="80"/>
      <c r="F68" s="81"/>
      <c r="G68" s="81"/>
      <c r="I68" s="21"/>
      <c r="J68" s="21"/>
      <c r="P68" s="21">
        <v>4</v>
      </c>
      <c r="Q68" s="21" t="s">
        <v>23</v>
      </c>
      <c r="R68" s="21" t="s">
        <v>34</v>
      </c>
      <c r="S68" s="18">
        <v>19.839720260534001</v>
      </c>
      <c r="T68" s="80"/>
      <c r="U68" s="81"/>
      <c r="V68" s="81"/>
      <c r="X68" s="21"/>
      <c r="Y68" s="21"/>
      <c r="AE68" s="21">
        <v>4</v>
      </c>
      <c r="AF68" s="21" t="s">
        <v>23</v>
      </c>
      <c r="AG68" s="21" t="s">
        <v>34</v>
      </c>
      <c r="AH68" s="18">
        <v>19.783611748436702</v>
      </c>
      <c r="AI68" s="80"/>
      <c r="AJ68" s="81"/>
      <c r="AK68" s="81"/>
      <c r="AM68" s="21"/>
      <c r="AN68" s="21"/>
    </row>
    <row r="69" spans="1:40">
      <c r="A69" s="21">
        <v>4</v>
      </c>
      <c r="B69" s="21" t="s">
        <v>23</v>
      </c>
      <c r="C69" s="21" t="s">
        <v>34</v>
      </c>
      <c r="D69" s="18">
        <v>17.7069349256988</v>
      </c>
      <c r="E69" s="80"/>
      <c r="F69" s="81"/>
      <c r="G69" s="81"/>
      <c r="I69" s="21"/>
      <c r="J69" s="21"/>
      <c r="P69" s="21">
        <v>4</v>
      </c>
      <c r="Q69" s="21" t="s">
        <v>23</v>
      </c>
      <c r="R69" s="21" t="s">
        <v>34</v>
      </c>
      <c r="S69" s="18">
        <v>19.939270721905899</v>
      </c>
      <c r="T69" s="80"/>
      <c r="U69" s="81"/>
      <c r="V69" s="81"/>
      <c r="X69" s="21"/>
      <c r="Y69" s="21"/>
      <c r="AE69" s="21">
        <v>4</v>
      </c>
      <c r="AF69" s="21" t="s">
        <v>23</v>
      </c>
      <c r="AG69" s="21" t="s">
        <v>34</v>
      </c>
      <c r="AH69" s="18">
        <v>19.9729913238493</v>
      </c>
      <c r="AI69" s="80"/>
      <c r="AJ69" s="81"/>
      <c r="AK69" s="81"/>
      <c r="AM69" s="21"/>
      <c r="AN69" s="21"/>
    </row>
    <row r="70" spans="1:40">
      <c r="A70" s="21">
        <v>4</v>
      </c>
      <c r="B70" s="21" t="s">
        <v>1</v>
      </c>
      <c r="C70" s="21" t="s">
        <v>34</v>
      </c>
      <c r="D70" s="18">
        <v>22.381432654468899</v>
      </c>
      <c r="E70" s="80">
        <f t="shared" ref="E70" si="183">AVERAGE(D70:D72)</f>
        <v>22.819137514247931</v>
      </c>
      <c r="F70" s="81">
        <f t="shared" ref="F70" si="184">STDEV(D70:D72)</f>
        <v>1.1800535270672632</v>
      </c>
      <c r="G70" s="81">
        <f t="shared" ref="G70" si="185">F70/E70</f>
        <v>5.1713327303911261E-2</v>
      </c>
      <c r="I70" s="21"/>
      <c r="J70" s="21"/>
      <c r="P70" s="21">
        <v>4</v>
      </c>
      <c r="Q70" s="21" t="s">
        <v>1</v>
      </c>
      <c r="R70" s="21" t="s">
        <v>34</v>
      </c>
      <c r="S70" s="18">
        <v>24.310102779109801</v>
      </c>
      <c r="T70" s="80">
        <f t="shared" ref="T70" si="186">AVERAGE(S70:S72)</f>
        <v>24.46150913818887</v>
      </c>
      <c r="U70" s="81">
        <f t="shared" ref="U70" si="187">STDEV(S70:S72)</f>
        <v>0.1412035553312245</v>
      </c>
      <c r="V70" s="81">
        <f t="shared" ref="V70" si="188">U70/T70</f>
        <v>5.7724793075329944E-3</v>
      </c>
      <c r="X70" s="21"/>
      <c r="Y70" s="21"/>
      <c r="AE70" s="21">
        <v>4</v>
      </c>
      <c r="AF70" s="21" t="s">
        <v>1</v>
      </c>
      <c r="AG70" s="21" t="s">
        <v>34</v>
      </c>
      <c r="AH70" s="18">
        <v>24.412127520175201</v>
      </c>
      <c r="AI70" s="80">
        <f t="shared" ref="AI70" si="189">AVERAGE(AH70:AH72)</f>
        <v>24.45193552680513</v>
      </c>
      <c r="AJ70" s="81">
        <f t="shared" ref="AJ70" si="190">STDEV(AH70:AH72)</f>
        <v>9.7109097853409251E-2</v>
      </c>
      <c r="AK70" s="81">
        <f t="shared" ref="AK70" si="191">AJ70/AI70</f>
        <v>3.9714278547379042E-3</v>
      </c>
      <c r="AM70" s="21"/>
      <c r="AN70" s="21"/>
    </row>
    <row r="71" spans="1:40">
      <c r="A71" s="21">
        <v>4</v>
      </c>
      <c r="B71" s="21" t="s">
        <v>1</v>
      </c>
      <c r="C71" s="21" t="s">
        <v>34</v>
      </c>
      <c r="D71" s="18">
        <v>24.155503777849699</v>
      </c>
      <c r="E71" s="80"/>
      <c r="F71" s="81"/>
      <c r="G71" s="81"/>
      <c r="I71" s="21"/>
      <c r="J71" s="21"/>
      <c r="P71" s="21">
        <v>4</v>
      </c>
      <c r="Q71" s="21" t="s">
        <v>1</v>
      </c>
      <c r="R71" s="21" t="s">
        <v>34</v>
      </c>
      <c r="S71" s="18">
        <v>24.589610121699501</v>
      </c>
      <c r="T71" s="80"/>
      <c r="U71" s="81"/>
      <c r="V71" s="81"/>
      <c r="X71" s="21"/>
      <c r="Y71" s="21"/>
      <c r="AE71" s="21">
        <v>4</v>
      </c>
      <c r="AF71" s="21" t="s">
        <v>1</v>
      </c>
      <c r="AG71" s="21" t="s">
        <v>34</v>
      </c>
      <c r="AH71" s="18">
        <v>24.5626231676437</v>
      </c>
      <c r="AI71" s="80"/>
      <c r="AJ71" s="81"/>
      <c r="AK71" s="81"/>
      <c r="AM71" s="21"/>
      <c r="AN71" s="21"/>
    </row>
    <row r="72" spans="1:40">
      <c r="A72" s="21">
        <v>4</v>
      </c>
      <c r="B72" s="21" t="s">
        <v>1</v>
      </c>
      <c r="C72" s="21" t="s">
        <v>34</v>
      </c>
      <c r="D72" s="18">
        <v>21.920476110425199</v>
      </c>
      <c r="E72" s="80"/>
      <c r="F72" s="81"/>
      <c r="G72" s="81"/>
      <c r="I72" s="21"/>
      <c r="J72" s="21"/>
      <c r="P72" s="21">
        <v>4</v>
      </c>
      <c r="Q72" s="21" t="s">
        <v>1</v>
      </c>
      <c r="R72" s="21" t="s">
        <v>34</v>
      </c>
      <c r="S72" s="18">
        <v>24.4848145137573</v>
      </c>
      <c r="T72" s="80"/>
      <c r="U72" s="81"/>
      <c r="V72" s="81"/>
      <c r="X72" s="21"/>
      <c r="Y72" s="21"/>
      <c r="AE72" s="21">
        <v>4</v>
      </c>
      <c r="AF72" s="21" t="s">
        <v>1</v>
      </c>
      <c r="AG72" s="21" t="s">
        <v>34</v>
      </c>
      <c r="AH72" s="18">
        <v>24.3810558925965</v>
      </c>
      <c r="AI72" s="80"/>
      <c r="AJ72" s="81"/>
      <c r="AK72" s="81"/>
      <c r="AM72" s="21"/>
      <c r="AN72" s="21"/>
    </row>
    <row r="73" spans="1:40">
      <c r="A73" s="21">
        <v>4</v>
      </c>
      <c r="B73" s="21" t="s">
        <v>2</v>
      </c>
      <c r="C73" s="21" t="s">
        <v>34</v>
      </c>
      <c r="D73" s="18">
        <v>24.1180425946072</v>
      </c>
      <c r="E73" s="80">
        <f t="shared" ref="E73" si="192">AVERAGE(D73:D75)</f>
        <v>24.354056105077532</v>
      </c>
      <c r="F73" s="81">
        <f t="shared" ref="F73" si="193">STDEV(D73:D75)</f>
        <v>0.20441961763033548</v>
      </c>
      <c r="G73" s="81">
        <f t="shared" ref="G73" si="194">F73/E73</f>
        <v>8.3936579906176857E-3</v>
      </c>
      <c r="I73" s="21"/>
      <c r="J73" s="21"/>
      <c r="P73" s="21">
        <v>4</v>
      </c>
      <c r="Q73" s="21" t="s">
        <v>2</v>
      </c>
      <c r="R73" s="21" t="s">
        <v>34</v>
      </c>
      <c r="S73" s="18">
        <v>26.493308702604899</v>
      </c>
      <c r="T73" s="80">
        <f t="shared" ref="T73" si="195">AVERAGE(S73:S75)</f>
        <v>26.340706518647664</v>
      </c>
      <c r="U73" s="81">
        <f t="shared" ref="U73" si="196">STDEV(S73:S75)</f>
        <v>0.13939437361116583</v>
      </c>
      <c r="V73" s="81">
        <f t="shared" ref="V73" si="197">U73/T73</f>
        <v>5.2919755023458784E-3</v>
      </c>
      <c r="X73" s="21"/>
      <c r="Y73" s="21"/>
      <c r="AE73" s="21">
        <v>4</v>
      </c>
      <c r="AF73" s="21" t="s">
        <v>2</v>
      </c>
      <c r="AG73" s="21" t="s">
        <v>34</v>
      </c>
      <c r="AH73" s="18">
        <v>26.310043764431601</v>
      </c>
      <c r="AI73" s="80">
        <f t="shared" ref="AI73" si="198">AVERAGE(AH73:AH75)</f>
        <v>26.3686456286453</v>
      </c>
      <c r="AJ73" s="81">
        <f t="shared" ref="AJ73" si="199">STDEV(AH73:AH75)</f>
        <v>6.0142769673769594E-2</v>
      </c>
      <c r="AK73" s="81">
        <f t="shared" ref="AK73" si="200">AJ73/AI73</f>
        <v>2.2808440949441153E-3</v>
      </c>
      <c r="AM73" s="21"/>
      <c r="AN73" s="21"/>
    </row>
    <row r="74" spans="1:40">
      <c r="A74" s="21">
        <v>4</v>
      </c>
      <c r="B74" s="21" t="s">
        <v>2</v>
      </c>
      <c r="C74" s="21" t="s">
        <v>34</v>
      </c>
      <c r="D74" s="18">
        <v>24.475318198810498</v>
      </c>
      <c r="E74" s="80"/>
      <c r="F74" s="81"/>
      <c r="G74" s="81"/>
      <c r="I74" s="21"/>
      <c r="J74" s="21"/>
      <c r="P74" s="21">
        <v>4</v>
      </c>
      <c r="Q74" s="21" t="s">
        <v>2</v>
      </c>
      <c r="R74" s="21" t="s">
        <v>34</v>
      </c>
      <c r="S74" s="18">
        <v>26.308736245329001</v>
      </c>
      <c r="T74" s="80"/>
      <c r="U74" s="81"/>
      <c r="V74" s="81"/>
      <c r="X74" s="21"/>
      <c r="Y74" s="21"/>
      <c r="AE74" s="21">
        <v>4</v>
      </c>
      <c r="AF74" s="21" t="s">
        <v>2</v>
      </c>
      <c r="AG74" s="21" t="s">
        <v>34</v>
      </c>
      <c r="AH74" s="18">
        <v>26.430219132342302</v>
      </c>
      <c r="AI74" s="80"/>
      <c r="AJ74" s="81"/>
      <c r="AK74" s="81"/>
      <c r="AM74" s="21"/>
      <c r="AN74" s="21"/>
    </row>
    <row r="75" spans="1:40">
      <c r="A75" s="21">
        <v>4</v>
      </c>
      <c r="B75" s="21" t="s">
        <v>2</v>
      </c>
      <c r="C75" s="21" t="s">
        <v>34</v>
      </c>
      <c r="D75" s="18">
        <v>24.468807521814899</v>
      </c>
      <c r="E75" s="80"/>
      <c r="F75" s="81"/>
      <c r="G75" s="81"/>
      <c r="I75" s="21"/>
      <c r="J75" s="21"/>
      <c r="P75" s="21">
        <v>4</v>
      </c>
      <c r="Q75" s="21" t="s">
        <v>2</v>
      </c>
      <c r="R75" s="21" t="s">
        <v>34</v>
      </c>
      <c r="S75" s="18">
        <v>26.220074608009099</v>
      </c>
      <c r="T75" s="80"/>
      <c r="U75" s="81"/>
      <c r="V75" s="81"/>
      <c r="X75" s="21"/>
      <c r="Y75" s="21"/>
      <c r="AE75" s="21">
        <v>4</v>
      </c>
      <c r="AF75" s="21" t="s">
        <v>2</v>
      </c>
      <c r="AG75" s="21" t="s">
        <v>34</v>
      </c>
      <c r="AH75" s="18">
        <v>26.365673989162001</v>
      </c>
      <c r="AI75" s="80"/>
      <c r="AJ75" s="81"/>
      <c r="AK75" s="81"/>
      <c r="AM75" s="21"/>
      <c r="AN75" s="21"/>
    </row>
    <row r="76" spans="1:40">
      <c r="A76" s="21">
        <v>6</v>
      </c>
      <c r="B76" s="21" t="s">
        <v>23</v>
      </c>
      <c r="C76" s="21" t="s">
        <v>24</v>
      </c>
      <c r="D76" s="18">
        <v>17.251434494235198</v>
      </c>
      <c r="E76" s="80">
        <f t="shared" ref="E76" si="201">AVERAGE(D76:D78)</f>
        <v>17.300818439436799</v>
      </c>
      <c r="F76" s="81">
        <f t="shared" ref="F76" si="202">STDEV(D76:D78)</f>
        <v>0.14082078745632209</v>
      </c>
      <c r="G76" s="81">
        <f t="shared" ref="G76" si="203">F76/E76</f>
        <v>8.1395448399900257E-3</v>
      </c>
      <c r="I76" s="21"/>
      <c r="J76" s="21"/>
      <c r="P76" s="21">
        <v>6</v>
      </c>
      <c r="Q76" s="21" t="s">
        <v>23</v>
      </c>
      <c r="R76" s="21" t="s">
        <v>24</v>
      </c>
      <c r="S76" s="18">
        <v>19.371596326079899</v>
      </c>
      <c r="T76" s="80">
        <f t="shared" ref="T76" si="204">AVERAGE(S76:S78)</f>
        <v>19.413175866739497</v>
      </c>
      <c r="U76" s="81">
        <f t="shared" ref="U76" si="205">STDEV(S76:S78)</f>
        <v>6.2136888264173115E-2</v>
      </c>
      <c r="V76" s="81">
        <f t="shared" ref="V76" si="206">U76/T76</f>
        <v>3.2007585307374646E-3</v>
      </c>
      <c r="X76" s="21"/>
      <c r="Y76" s="21"/>
      <c r="AE76" s="21">
        <v>6</v>
      </c>
      <c r="AF76" s="21" t="s">
        <v>23</v>
      </c>
      <c r="AG76" s="21" t="s">
        <v>24</v>
      </c>
      <c r="AH76" s="18">
        <v>21.323641783247801</v>
      </c>
      <c r="AI76" s="80">
        <f t="shared" ref="AI76" si="207">AVERAGE(AH76:AH78)</f>
        <v>21.2425155778221</v>
      </c>
      <c r="AJ76" s="81">
        <f t="shared" ref="AJ76" si="208">STDEV(AH76:AH78)</f>
        <v>9.5060815921942599E-2</v>
      </c>
      <c r="AK76" s="81">
        <f t="shared" ref="AK76" si="209">AJ76/AI76</f>
        <v>4.475026301554854E-3</v>
      </c>
      <c r="AM76" s="21"/>
      <c r="AN76" s="21"/>
    </row>
    <row r="77" spans="1:40">
      <c r="A77" s="21">
        <v>6</v>
      </c>
      <c r="B77" s="21" t="s">
        <v>23</v>
      </c>
      <c r="C77" s="21" t="s">
        <v>24</v>
      </c>
      <c r="D77" s="18">
        <v>17.1913410651395</v>
      </c>
      <c r="E77" s="80"/>
      <c r="F77" s="81"/>
      <c r="G77" s="81"/>
      <c r="I77" s="21"/>
      <c r="J77" s="21"/>
      <c r="P77" s="21">
        <v>6</v>
      </c>
      <c r="Q77" s="21" t="s">
        <v>23</v>
      </c>
      <c r="R77" s="21" t="s">
        <v>24</v>
      </c>
      <c r="S77" s="18">
        <v>19.383326233122801</v>
      </c>
      <c r="T77" s="80"/>
      <c r="U77" s="81"/>
      <c r="V77" s="81"/>
      <c r="X77" s="21"/>
      <c r="Y77" s="21"/>
      <c r="AE77" s="21">
        <v>6</v>
      </c>
      <c r="AF77" s="21" t="s">
        <v>23</v>
      </c>
      <c r="AG77" s="21" t="s">
        <v>24</v>
      </c>
      <c r="AH77" s="18">
        <v>21.137917618830301</v>
      </c>
      <c r="AI77" s="80"/>
      <c r="AJ77" s="81"/>
      <c r="AK77" s="81"/>
      <c r="AM77" s="21"/>
      <c r="AN77" s="21"/>
    </row>
    <row r="78" spans="1:40">
      <c r="A78" s="21">
        <v>6</v>
      </c>
      <c r="B78" s="21" t="s">
        <v>23</v>
      </c>
      <c r="C78" s="21" t="s">
        <v>24</v>
      </c>
      <c r="D78" s="18">
        <v>17.4596797589357</v>
      </c>
      <c r="E78" s="80"/>
      <c r="F78" s="81"/>
      <c r="G78" s="81"/>
      <c r="I78" s="21"/>
      <c r="J78" s="21"/>
      <c r="P78" s="21">
        <v>6</v>
      </c>
      <c r="Q78" s="21" t="s">
        <v>23</v>
      </c>
      <c r="R78" s="21" t="s">
        <v>24</v>
      </c>
      <c r="S78" s="18">
        <v>19.484605041015801</v>
      </c>
      <c r="T78" s="80"/>
      <c r="U78" s="81"/>
      <c r="V78" s="81"/>
      <c r="X78" s="21"/>
      <c r="Y78" s="21"/>
      <c r="AE78" s="21">
        <v>6</v>
      </c>
      <c r="AF78" s="21" t="s">
        <v>23</v>
      </c>
      <c r="AG78" s="21" t="s">
        <v>24</v>
      </c>
      <c r="AH78" s="18">
        <v>21.2659873313882</v>
      </c>
      <c r="AI78" s="80"/>
      <c r="AJ78" s="81"/>
      <c r="AK78" s="81"/>
      <c r="AM78" s="21"/>
      <c r="AN78" s="21"/>
    </row>
    <row r="79" spans="1:40">
      <c r="A79" s="21">
        <v>6</v>
      </c>
      <c r="B79" s="21" t="s">
        <v>1</v>
      </c>
      <c r="C79" s="21" t="s">
        <v>24</v>
      </c>
      <c r="D79" s="18">
        <v>19.710948761183602</v>
      </c>
      <c r="E79" s="80">
        <f t="shared" ref="E79" si="210">AVERAGE(D79:D81)</f>
        <v>19.761547831875703</v>
      </c>
      <c r="F79" s="81">
        <f t="shared" ref="F79" si="211">STDEV(D79:D81)</f>
        <v>0.12114971691791804</v>
      </c>
      <c r="G79" s="81">
        <f t="shared" ref="G79" si="212">F79/E79</f>
        <v>6.1305783306356979E-3</v>
      </c>
      <c r="I79" s="21"/>
      <c r="J79" s="21"/>
      <c r="P79" s="21">
        <v>6</v>
      </c>
      <c r="Q79" s="21" t="s">
        <v>1</v>
      </c>
      <c r="R79" s="21" t="s">
        <v>24</v>
      </c>
      <c r="S79" s="18">
        <v>21.282384634200199</v>
      </c>
      <c r="T79" s="80">
        <f t="shared" ref="T79" si="213">AVERAGE(S79:S81)</f>
        <v>21.421885560121599</v>
      </c>
      <c r="U79" s="81">
        <f t="shared" ref="U79" si="214">STDEV(S79:S81)</f>
        <v>0.23365762245079766</v>
      </c>
      <c r="V79" s="81">
        <f t="shared" ref="V79" si="215">U79/T79</f>
        <v>1.0907425576288595E-2</v>
      </c>
      <c r="X79" s="21"/>
      <c r="Y79" s="21"/>
      <c r="AE79" s="21">
        <v>6</v>
      </c>
      <c r="AF79" s="21" t="s">
        <v>1</v>
      </c>
      <c r="AG79" s="21" t="s">
        <v>24</v>
      </c>
      <c r="AH79" s="18">
        <v>23.1290996086036</v>
      </c>
      <c r="AI79" s="80">
        <f t="shared" ref="AI79" si="216">AVERAGE(AH79:AH81)</f>
        <v>23.020630569240129</v>
      </c>
      <c r="AJ79" s="81">
        <f t="shared" ref="AJ79" si="217">STDEV(AH79:AH81)</f>
        <v>0.12805234294566575</v>
      </c>
      <c r="AK79" s="81">
        <f t="shared" ref="AK79" si="218">AJ79/AI79</f>
        <v>5.5625037099013112E-3</v>
      </c>
      <c r="AM79" s="21"/>
      <c r="AN79" s="21"/>
    </row>
    <row r="80" spans="1:40">
      <c r="A80" s="21">
        <v>6</v>
      </c>
      <c r="B80" s="21" t="s">
        <v>1</v>
      </c>
      <c r="C80" s="21" t="s">
        <v>24</v>
      </c>
      <c r="D80" s="18">
        <v>19.673900236035902</v>
      </c>
      <c r="E80" s="80"/>
      <c r="F80" s="81"/>
      <c r="G80" s="81"/>
      <c r="I80" s="21"/>
      <c r="J80" s="21"/>
      <c r="P80" s="21">
        <v>6</v>
      </c>
      <c r="Q80" s="21" t="s">
        <v>1</v>
      </c>
      <c r="R80" s="21" t="s">
        <v>24</v>
      </c>
      <c r="S80" s="18">
        <v>21.2916347648871</v>
      </c>
      <c r="T80" s="80"/>
      <c r="U80" s="81"/>
      <c r="V80" s="81"/>
      <c r="X80" s="21"/>
      <c r="Y80" s="21"/>
      <c r="AE80" s="21">
        <v>6</v>
      </c>
      <c r="AF80" s="21" t="s">
        <v>1</v>
      </c>
      <c r="AG80" s="21" t="s">
        <v>24</v>
      </c>
      <c r="AH80" s="18">
        <v>22.879371609551299</v>
      </c>
      <c r="AI80" s="80"/>
      <c r="AJ80" s="81"/>
      <c r="AK80" s="81"/>
      <c r="AM80" s="21"/>
      <c r="AN80" s="21"/>
    </row>
    <row r="81" spans="1:40">
      <c r="A81" s="21">
        <v>6</v>
      </c>
      <c r="B81" s="21" t="s">
        <v>1</v>
      </c>
      <c r="C81" s="21" t="s">
        <v>24</v>
      </c>
      <c r="D81" s="18">
        <v>19.899794498407601</v>
      </c>
      <c r="E81" s="80"/>
      <c r="F81" s="81"/>
      <c r="G81" s="81"/>
      <c r="I81" s="21"/>
      <c r="J81" s="21"/>
      <c r="P81" s="21">
        <v>6</v>
      </c>
      <c r="Q81" s="21" t="s">
        <v>1</v>
      </c>
      <c r="R81" s="21" t="s">
        <v>24</v>
      </c>
      <c r="S81" s="18">
        <v>21.691637281277501</v>
      </c>
      <c r="T81" s="80"/>
      <c r="U81" s="81"/>
      <c r="V81" s="81"/>
      <c r="X81" s="21"/>
      <c r="Y81" s="21"/>
      <c r="AE81" s="21">
        <v>6</v>
      </c>
      <c r="AF81" s="21" t="s">
        <v>1</v>
      </c>
      <c r="AG81" s="21" t="s">
        <v>24</v>
      </c>
      <c r="AH81" s="18">
        <v>23.0534204895655</v>
      </c>
      <c r="AI81" s="80"/>
      <c r="AJ81" s="81"/>
      <c r="AK81" s="81"/>
      <c r="AM81" s="21"/>
      <c r="AN81" s="21"/>
    </row>
    <row r="82" spans="1:40">
      <c r="A82" s="21">
        <v>6</v>
      </c>
      <c r="B82" s="21" t="s">
        <v>2</v>
      </c>
      <c r="C82" s="21" t="s">
        <v>24</v>
      </c>
      <c r="D82" s="18">
        <v>18.512070011572099</v>
      </c>
      <c r="E82" s="80">
        <f t="shared" ref="E82" si="219">AVERAGE(D82:D84)</f>
        <v>18.5292550831212</v>
      </c>
      <c r="F82" s="81">
        <f t="shared" ref="F82" si="220">STDEV(D82:D84)</f>
        <v>0.11893455101153465</v>
      </c>
      <c r="G82" s="81">
        <f t="shared" ref="G82" si="221">F82/E82</f>
        <v>6.4187443304116066E-3</v>
      </c>
      <c r="I82" s="21"/>
      <c r="J82" s="21"/>
      <c r="P82" s="21">
        <v>6</v>
      </c>
      <c r="Q82" s="21" t="s">
        <v>2</v>
      </c>
      <c r="R82" s="21" t="s">
        <v>24</v>
      </c>
      <c r="S82" s="18">
        <v>20.3601840915005</v>
      </c>
      <c r="T82" s="80">
        <f t="shared" ref="T82" si="222">AVERAGE(S82:S84)</f>
        <v>20.420873411518134</v>
      </c>
      <c r="U82" s="81">
        <f t="shared" ref="U82" si="223">STDEV(S82:S84)</f>
        <v>7.1409584598552428E-2</v>
      </c>
      <c r="V82" s="81">
        <f t="shared" ref="V82" si="224">U82/T82</f>
        <v>3.4968917910374372E-3</v>
      </c>
      <c r="X82" s="21"/>
      <c r="Y82" s="21"/>
      <c r="AE82" s="21">
        <v>6</v>
      </c>
      <c r="AF82" s="21" t="s">
        <v>2</v>
      </c>
      <c r="AG82" s="21" t="s">
        <v>24</v>
      </c>
      <c r="AH82" s="18">
        <v>22.0097766975463</v>
      </c>
      <c r="AI82" s="80">
        <f t="shared" ref="AI82" si="225">AVERAGE(AH82:AH84)</f>
        <v>22.045771342028662</v>
      </c>
      <c r="AJ82" s="81">
        <f t="shared" ref="AJ82" si="226">STDEV(AH82:AH84)</f>
        <v>0.21377786355125369</v>
      </c>
      <c r="AK82" s="81">
        <f t="shared" ref="AK82" si="227">AJ82/AI82</f>
        <v>9.6970008549304744E-3</v>
      </c>
      <c r="AM82" s="21"/>
      <c r="AN82" s="21"/>
    </row>
    <row r="83" spans="1:40">
      <c r="A83" s="21">
        <v>6</v>
      </c>
      <c r="B83" s="21" t="s">
        <v>2</v>
      </c>
      <c r="C83" s="21" t="s">
        <v>24</v>
      </c>
      <c r="D83" s="18">
        <v>18.419847905289298</v>
      </c>
      <c r="E83" s="80"/>
      <c r="F83" s="81"/>
      <c r="G83" s="81"/>
      <c r="I83" s="21"/>
      <c r="J83" s="21"/>
      <c r="P83" s="21">
        <v>6</v>
      </c>
      <c r="Q83" s="21" t="s">
        <v>2</v>
      </c>
      <c r="R83" s="21" t="s">
        <v>24</v>
      </c>
      <c r="S83" s="18">
        <v>20.402876230442999</v>
      </c>
      <c r="T83" s="80"/>
      <c r="U83" s="81"/>
      <c r="V83" s="81"/>
      <c r="X83" s="21"/>
      <c r="Y83" s="21"/>
      <c r="AE83" s="21">
        <v>6</v>
      </c>
      <c r="AF83" s="21" t="s">
        <v>2</v>
      </c>
      <c r="AG83" s="21" t="s">
        <v>24</v>
      </c>
      <c r="AH83" s="18">
        <v>22.2752616053364</v>
      </c>
      <c r="AI83" s="80"/>
      <c r="AJ83" s="81"/>
      <c r="AK83" s="81"/>
      <c r="AM83" s="21"/>
      <c r="AN83" s="21"/>
    </row>
    <row r="84" spans="1:40">
      <c r="A84" s="21">
        <v>6</v>
      </c>
      <c r="B84" s="21" t="s">
        <v>2</v>
      </c>
      <c r="C84" s="21" t="s">
        <v>24</v>
      </c>
      <c r="D84" s="18">
        <v>18.655847332502201</v>
      </c>
      <c r="E84" s="80"/>
      <c r="F84" s="81"/>
      <c r="G84" s="81"/>
      <c r="I84" s="21"/>
      <c r="J84" s="21"/>
      <c r="P84" s="21">
        <v>6</v>
      </c>
      <c r="Q84" s="21" t="s">
        <v>2</v>
      </c>
      <c r="R84" s="21" t="s">
        <v>24</v>
      </c>
      <c r="S84" s="18">
        <v>20.499559912610898</v>
      </c>
      <c r="T84" s="80"/>
      <c r="U84" s="81"/>
      <c r="V84" s="81"/>
      <c r="X84" s="21"/>
      <c r="Y84" s="21"/>
      <c r="AE84" s="21">
        <v>6</v>
      </c>
      <c r="AF84" s="21" t="s">
        <v>2</v>
      </c>
      <c r="AG84" s="21" t="s">
        <v>24</v>
      </c>
      <c r="AH84" s="18">
        <v>21.852275723203299</v>
      </c>
      <c r="AI84" s="80"/>
      <c r="AJ84" s="81"/>
      <c r="AK84" s="81"/>
      <c r="AM84" s="21"/>
      <c r="AN84" s="21"/>
    </row>
    <row r="85" spans="1:40">
      <c r="A85" s="21">
        <v>6</v>
      </c>
      <c r="B85" s="21" t="s">
        <v>23</v>
      </c>
      <c r="C85" s="21" t="s">
        <v>34</v>
      </c>
      <c r="D85" s="18">
        <v>17.043815697149999</v>
      </c>
      <c r="E85" s="80">
        <f t="shared" ref="E85" si="228">AVERAGE(D85:D87)</f>
        <v>17.236122817605235</v>
      </c>
      <c r="F85" s="81">
        <f t="shared" ref="F85" si="229">STDEV(D85:D87)</f>
        <v>0.20553550161337306</v>
      </c>
      <c r="G85" s="81">
        <f t="shared" ref="G85" si="230">F85/E85</f>
        <v>1.1924694653686037E-2</v>
      </c>
      <c r="I85" s="21"/>
      <c r="J85" s="21"/>
      <c r="P85" s="21">
        <v>6</v>
      </c>
      <c r="Q85" s="21" t="s">
        <v>23</v>
      </c>
      <c r="R85" s="21" t="s">
        <v>34</v>
      </c>
      <c r="S85" s="18">
        <v>19.387396740309701</v>
      </c>
      <c r="T85" s="80">
        <f t="shared" ref="T85" si="231">AVERAGE(S85:S87)</f>
        <v>19.473052843350931</v>
      </c>
      <c r="U85" s="81">
        <f t="shared" ref="U85" si="232">STDEV(S85:S87)</f>
        <v>8.1902998555699158E-2</v>
      </c>
      <c r="V85" s="81">
        <f t="shared" ref="V85" si="233">U85/T85</f>
        <v>4.2059660195327263E-3</v>
      </c>
      <c r="X85" s="21"/>
      <c r="Y85" s="21"/>
      <c r="AE85" s="21">
        <v>6</v>
      </c>
      <c r="AF85" s="21" t="s">
        <v>23</v>
      </c>
      <c r="AG85" s="21" t="s">
        <v>34</v>
      </c>
      <c r="AH85" s="18">
        <v>21.163762585225498</v>
      </c>
      <c r="AI85" s="80">
        <f t="shared" ref="AI85" si="234">AVERAGE(AH85:AH87)</f>
        <v>21.2272861835967</v>
      </c>
      <c r="AJ85" s="81">
        <f t="shared" ref="AJ85" si="235">STDEV(AH85:AH87)</f>
        <v>6.4406721650935597E-2</v>
      </c>
      <c r="AK85" s="81">
        <f t="shared" ref="AK85" si="236">AJ85/AI85</f>
        <v>3.0341477046983817E-3</v>
      </c>
      <c r="AM85" s="21"/>
      <c r="AN85" s="21"/>
    </row>
    <row r="86" spans="1:40">
      <c r="A86" s="21">
        <v>6</v>
      </c>
      <c r="B86" s="21" t="s">
        <v>23</v>
      </c>
      <c r="C86" s="21" t="s">
        <v>34</v>
      </c>
      <c r="D86" s="18">
        <v>17.4527268696962</v>
      </c>
      <c r="E86" s="80"/>
      <c r="F86" s="81"/>
      <c r="G86" s="81"/>
      <c r="I86" s="21"/>
      <c r="J86" s="21"/>
      <c r="P86" s="21">
        <v>6</v>
      </c>
      <c r="Q86" s="21" t="s">
        <v>23</v>
      </c>
      <c r="R86" s="21" t="s">
        <v>34</v>
      </c>
      <c r="S86" s="18">
        <v>19.550599408394699</v>
      </c>
      <c r="T86" s="80"/>
      <c r="U86" s="81"/>
      <c r="V86" s="81"/>
      <c r="X86" s="21"/>
      <c r="Y86" s="21"/>
      <c r="AE86" s="21">
        <v>6</v>
      </c>
      <c r="AF86" s="21" t="s">
        <v>23</v>
      </c>
      <c r="AG86" s="21" t="s">
        <v>34</v>
      </c>
      <c r="AH86" s="18">
        <v>21.292541118367101</v>
      </c>
      <c r="AI86" s="80"/>
      <c r="AJ86" s="81"/>
      <c r="AK86" s="81"/>
      <c r="AM86" s="21"/>
      <c r="AN86" s="21"/>
    </row>
    <row r="87" spans="1:40">
      <c r="A87" s="21">
        <v>6</v>
      </c>
      <c r="B87" s="21" t="s">
        <v>23</v>
      </c>
      <c r="C87" s="21" t="s">
        <v>34</v>
      </c>
      <c r="D87" s="18">
        <v>17.2118258859695</v>
      </c>
      <c r="E87" s="80"/>
      <c r="F87" s="81"/>
      <c r="G87" s="81"/>
      <c r="I87" s="21"/>
      <c r="J87" s="21"/>
      <c r="P87" s="21">
        <v>6</v>
      </c>
      <c r="Q87" s="21" t="s">
        <v>23</v>
      </c>
      <c r="R87" s="21" t="s">
        <v>34</v>
      </c>
      <c r="S87" s="18">
        <v>19.481162381348401</v>
      </c>
      <c r="T87" s="80"/>
      <c r="U87" s="81"/>
      <c r="V87" s="81"/>
      <c r="X87" s="21"/>
      <c r="Y87" s="21"/>
      <c r="AE87" s="21">
        <v>6</v>
      </c>
      <c r="AF87" s="21" t="s">
        <v>23</v>
      </c>
      <c r="AG87" s="21" t="s">
        <v>34</v>
      </c>
      <c r="AH87" s="18">
        <v>21.2255548471975</v>
      </c>
      <c r="AI87" s="80"/>
      <c r="AJ87" s="81"/>
      <c r="AK87" s="81"/>
      <c r="AM87" s="21"/>
      <c r="AN87" s="21"/>
    </row>
    <row r="88" spans="1:40">
      <c r="A88" s="21">
        <v>6</v>
      </c>
      <c r="B88" s="21" t="s">
        <v>1</v>
      </c>
      <c r="C88" s="21" t="s">
        <v>34</v>
      </c>
      <c r="D88" s="18">
        <v>21.7168608719366</v>
      </c>
      <c r="E88" s="80">
        <f t="shared" ref="E88" si="237">AVERAGE(D88:D90)</f>
        <v>21.702992225908371</v>
      </c>
      <c r="F88" s="81">
        <f t="shared" ref="F88" si="238">STDEV(D88:D90)</f>
        <v>0.24644561257441031</v>
      </c>
      <c r="G88" s="81">
        <f t="shared" ref="G88" si="239">F88/E88</f>
        <v>1.1355374872235868E-2</v>
      </c>
      <c r="I88" s="21"/>
      <c r="J88" s="21"/>
      <c r="P88" s="21">
        <v>6</v>
      </c>
      <c r="Q88" s="21" t="s">
        <v>1</v>
      </c>
      <c r="R88" s="21" t="s">
        <v>34</v>
      </c>
      <c r="S88" s="18">
        <v>23.817798167545401</v>
      </c>
      <c r="T88" s="80">
        <f t="shared" ref="T88" si="240">AVERAGE(S88:S90)</f>
        <v>23.682322727911266</v>
      </c>
      <c r="U88" s="81">
        <f t="shared" ref="U88" si="241">STDEV(S88:S90)</f>
        <v>0.14564072701804415</v>
      </c>
      <c r="V88" s="81">
        <f t="shared" ref="V88" si="242">U88/T88</f>
        <v>6.1497653203752859E-3</v>
      </c>
      <c r="X88" s="21"/>
      <c r="Y88" s="21"/>
      <c r="AE88" s="21">
        <v>6</v>
      </c>
      <c r="AF88" s="21" t="s">
        <v>1</v>
      </c>
      <c r="AG88" s="21" t="s">
        <v>34</v>
      </c>
      <c r="AH88" s="18">
        <v>25.372048670393799</v>
      </c>
      <c r="AI88" s="80">
        <f t="shared" ref="AI88" si="243">AVERAGE(AH88:AH90)</f>
        <v>25.162764651905665</v>
      </c>
      <c r="AJ88" s="81">
        <f t="shared" ref="AJ88" si="244">STDEV(AH88:AH90)</f>
        <v>0.18827041785995299</v>
      </c>
      <c r="AK88" s="81">
        <f t="shared" ref="AK88" si="245">AJ88/AI88</f>
        <v>7.4821038333597661E-3</v>
      </c>
      <c r="AM88" s="21"/>
      <c r="AN88" s="21"/>
    </row>
    <row r="89" spans="1:40">
      <c r="A89" s="21">
        <v>6</v>
      </c>
      <c r="B89" s="21" t="s">
        <v>1</v>
      </c>
      <c r="C89" s="21" t="s">
        <v>34</v>
      </c>
      <c r="D89" s="18">
        <v>21.9422106714145</v>
      </c>
      <c r="E89" s="80"/>
      <c r="F89" s="81"/>
      <c r="G89" s="81"/>
      <c r="I89" s="21"/>
      <c r="J89" s="21"/>
      <c r="P89" s="21">
        <v>6</v>
      </c>
      <c r="Q89" s="21" t="s">
        <v>1</v>
      </c>
      <c r="R89" s="21" t="s">
        <v>34</v>
      </c>
      <c r="S89" s="18">
        <v>23.7008753627597</v>
      </c>
      <c r="T89" s="80"/>
      <c r="U89" s="81"/>
      <c r="V89" s="81"/>
      <c r="X89" s="21"/>
      <c r="Y89" s="21"/>
      <c r="AE89" s="21">
        <v>6</v>
      </c>
      <c r="AF89" s="21" t="s">
        <v>1</v>
      </c>
      <c r="AG89" s="21" t="s">
        <v>34</v>
      </c>
      <c r="AH89" s="18">
        <v>25.109072617590499</v>
      </c>
      <c r="AI89" s="80"/>
      <c r="AJ89" s="81"/>
      <c r="AK89" s="81"/>
      <c r="AM89" s="21"/>
      <c r="AN89" s="21"/>
    </row>
    <row r="90" spans="1:40">
      <c r="A90" s="21">
        <v>6</v>
      </c>
      <c r="B90" s="21" t="s">
        <v>1</v>
      </c>
      <c r="C90" s="21" t="s">
        <v>34</v>
      </c>
      <c r="D90" s="18">
        <v>21.449905134373999</v>
      </c>
      <c r="E90" s="80"/>
      <c r="F90" s="81"/>
      <c r="G90" s="81"/>
      <c r="I90" s="21"/>
      <c r="J90" s="21"/>
      <c r="P90" s="21">
        <v>6</v>
      </c>
      <c r="Q90" s="21" t="s">
        <v>1</v>
      </c>
      <c r="R90" s="21" t="s">
        <v>34</v>
      </c>
      <c r="S90" s="18">
        <v>23.528294653428699</v>
      </c>
      <c r="T90" s="80"/>
      <c r="U90" s="81"/>
      <c r="V90" s="81"/>
      <c r="X90" s="21"/>
      <c r="Y90" s="21"/>
      <c r="AE90" s="21">
        <v>6</v>
      </c>
      <c r="AF90" s="21" t="s">
        <v>1</v>
      </c>
      <c r="AG90" s="21" t="s">
        <v>34</v>
      </c>
      <c r="AH90" s="18">
        <v>25.0071726677327</v>
      </c>
      <c r="AI90" s="80"/>
      <c r="AJ90" s="81"/>
      <c r="AK90" s="81"/>
      <c r="AM90" s="21"/>
      <c r="AN90" s="21"/>
    </row>
    <row r="91" spans="1:40">
      <c r="A91" s="21">
        <v>6</v>
      </c>
      <c r="B91" s="21" t="s">
        <v>2</v>
      </c>
      <c r="C91" s="21" t="s">
        <v>34</v>
      </c>
      <c r="D91" s="18">
        <v>21.659987878071298</v>
      </c>
      <c r="E91" s="80">
        <f>AVERAGE(D91:D93)</f>
        <v>21.948997756488136</v>
      </c>
      <c r="F91" s="81">
        <f t="shared" ref="F91" si="246">STDEV(D91:D93)</f>
        <v>0.25460064470005478</v>
      </c>
      <c r="G91" s="81">
        <f t="shared" ref="G91" si="247">F91/E91</f>
        <v>1.1599647852931903E-2</v>
      </c>
      <c r="I91" s="21"/>
      <c r="J91" s="21"/>
      <c r="P91" s="21">
        <v>6</v>
      </c>
      <c r="Q91" s="21" t="s">
        <v>2</v>
      </c>
      <c r="R91" s="21" t="s">
        <v>34</v>
      </c>
      <c r="S91" s="18">
        <v>25.675017217024301</v>
      </c>
      <c r="T91" s="80">
        <f>AVERAGE(S91:S93)</f>
        <v>25.698353168060866</v>
      </c>
      <c r="U91" s="81">
        <f t="shared" ref="U91" si="248">STDEV(S91:S93)</f>
        <v>6.7253825650031379E-2</v>
      </c>
      <c r="V91" s="81">
        <f t="shared" ref="V91" si="249">U91/T91</f>
        <v>2.6170480734780169E-3</v>
      </c>
      <c r="X91" s="21"/>
      <c r="Y91" s="21"/>
      <c r="AE91" s="21">
        <v>6</v>
      </c>
      <c r="AF91" s="21" t="s">
        <v>2</v>
      </c>
      <c r="AG91" s="21" t="s">
        <v>34</v>
      </c>
      <c r="AH91" s="18">
        <v>26.5956457585572</v>
      </c>
      <c r="AI91" s="80">
        <f>AVERAGE(AH91:AH93)</f>
        <v>26.773067882586833</v>
      </c>
      <c r="AJ91" s="81">
        <f t="shared" ref="AJ91" si="250">STDEV(AH91:AH93)</f>
        <v>0.17322921114359052</v>
      </c>
      <c r="AK91" s="81">
        <f t="shared" ref="AK91" si="251">AJ91/AI91</f>
        <v>6.4702787108032013E-3</v>
      </c>
      <c r="AM91" s="21"/>
      <c r="AN91" s="21"/>
    </row>
    <row r="92" spans="1:40">
      <c r="A92" s="21">
        <v>6</v>
      </c>
      <c r="B92" s="21" t="s">
        <v>2</v>
      </c>
      <c r="C92" s="21" t="s">
        <v>34</v>
      </c>
      <c r="D92" s="18">
        <v>22.046850193997301</v>
      </c>
      <c r="E92" s="80"/>
      <c r="F92" s="81"/>
      <c r="G92" s="81"/>
      <c r="I92" s="21"/>
      <c r="J92" s="21"/>
      <c r="P92" s="21">
        <v>6</v>
      </c>
      <c r="Q92" s="21" t="s">
        <v>2</v>
      </c>
      <c r="R92" s="21" t="s">
        <v>34</v>
      </c>
      <c r="S92" s="18">
        <v>25.774166697645502</v>
      </c>
      <c r="T92" s="80"/>
      <c r="U92" s="81"/>
      <c r="V92" s="81"/>
      <c r="X92" s="21"/>
      <c r="Y92" s="21"/>
      <c r="AE92" s="21">
        <v>6</v>
      </c>
      <c r="AF92" s="21" t="s">
        <v>2</v>
      </c>
      <c r="AG92" s="21" t="s">
        <v>34</v>
      </c>
      <c r="AH92" s="18">
        <v>26.781782682051201</v>
      </c>
      <c r="AI92" s="80"/>
      <c r="AJ92" s="81"/>
      <c r="AK92" s="81"/>
      <c r="AM92" s="21"/>
      <c r="AN92" s="21"/>
    </row>
    <row r="93" spans="1:40">
      <c r="A93" s="21">
        <v>6</v>
      </c>
      <c r="B93" s="21" t="s">
        <v>2</v>
      </c>
      <c r="C93" s="21" t="s">
        <v>34</v>
      </c>
      <c r="D93" s="18">
        <v>22.140155197395799</v>
      </c>
      <c r="E93" s="80"/>
      <c r="F93" s="81"/>
      <c r="G93" s="81"/>
      <c r="I93" s="21"/>
      <c r="J93" s="21"/>
      <c r="P93" s="21">
        <v>6</v>
      </c>
      <c r="Q93" s="21" t="s">
        <v>2</v>
      </c>
      <c r="R93" s="21" t="s">
        <v>34</v>
      </c>
      <c r="S93" s="18">
        <v>25.645875589512801</v>
      </c>
      <c r="T93" s="80"/>
      <c r="U93" s="81"/>
      <c r="V93" s="81"/>
      <c r="X93" s="21"/>
      <c r="Y93" s="21"/>
      <c r="AE93" s="21">
        <v>6</v>
      </c>
      <c r="AF93" s="21" t="s">
        <v>2</v>
      </c>
      <c r="AG93" s="21" t="s">
        <v>34</v>
      </c>
      <c r="AH93" s="18">
        <v>26.941775207152102</v>
      </c>
      <c r="AI93" s="80"/>
      <c r="AJ93" s="81"/>
      <c r="AK93" s="81"/>
      <c r="AM93" s="21"/>
      <c r="AN93" s="21"/>
    </row>
  </sheetData>
  <mergeCells count="282">
    <mergeCell ref="AI88:AI90"/>
    <mergeCell ref="AJ88:AJ90"/>
    <mergeCell ref="AK88:AK90"/>
    <mergeCell ref="AI91:AI93"/>
    <mergeCell ref="AJ91:AJ93"/>
    <mergeCell ref="AK91:AK93"/>
    <mergeCell ref="AI82:AI84"/>
    <mergeCell ref="AJ82:AJ84"/>
    <mergeCell ref="AK82:AK84"/>
    <mergeCell ref="AI85:AI87"/>
    <mergeCell ref="AJ85:AJ87"/>
    <mergeCell ref="AK85:AK87"/>
    <mergeCell ref="AI76:AI78"/>
    <mergeCell ref="AJ76:AJ78"/>
    <mergeCell ref="AK76:AK78"/>
    <mergeCell ref="AI79:AI81"/>
    <mergeCell ref="AJ79:AJ81"/>
    <mergeCell ref="AK79:AK81"/>
    <mergeCell ref="AI70:AI72"/>
    <mergeCell ref="AJ70:AJ72"/>
    <mergeCell ref="AK70:AK72"/>
    <mergeCell ref="AI73:AI75"/>
    <mergeCell ref="AJ73:AJ75"/>
    <mergeCell ref="AK73:AK75"/>
    <mergeCell ref="AI64:AI66"/>
    <mergeCell ref="AJ64:AJ66"/>
    <mergeCell ref="AK64:AK66"/>
    <mergeCell ref="AI67:AI69"/>
    <mergeCell ref="AJ67:AJ69"/>
    <mergeCell ref="AK67:AK69"/>
    <mergeCell ref="AI58:AI60"/>
    <mergeCell ref="AJ58:AJ60"/>
    <mergeCell ref="AK58:AK60"/>
    <mergeCell ref="AI61:AI63"/>
    <mergeCell ref="AJ61:AJ63"/>
    <mergeCell ref="AK61:AK63"/>
    <mergeCell ref="AI52:AI54"/>
    <mergeCell ref="AJ52:AJ54"/>
    <mergeCell ref="AK52:AK54"/>
    <mergeCell ref="AI55:AI57"/>
    <mergeCell ref="AJ55:AJ57"/>
    <mergeCell ref="AK55:AK57"/>
    <mergeCell ref="AI46:AI48"/>
    <mergeCell ref="AJ46:AJ48"/>
    <mergeCell ref="AK46:AK48"/>
    <mergeCell ref="AI49:AI51"/>
    <mergeCell ref="AJ49:AJ51"/>
    <mergeCell ref="AK49:AK51"/>
    <mergeCell ref="AI40:AI42"/>
    <mergeCell ref="AJ40:AJ42"/>
    <mergeCell ref="AK40:AK42"/>
    <mergeCell ref="AI43:AI45"/>
    <mergeCell ref="AJ43:AJ45"/>
    <mergeCell ref="AK43:AK45"/>
    <mergeCell ref="AI34:AI36"/>
    <mergeCell ref="AJ34:AJ36"/>
    <mergeCell ref="AK34:AK36"/>
    <mergeCell ref="AI37:AI39"/>
    <mergeCell ref="AJ37:AJ39"/>
    <mergeCell ref="AK37:AK39"/>
    <mergeCell ref="AI28:AI30"/>
    <mergeCell ref="AJ28:AJ30"/>
    <mergeCell ref="AK28:AK30"/>
    <mergeCell ref="AI31:AI33"/>
    <mergeCell ref="AJ31:AJ33"/>
    <mergeCell ref="AK31:AK33"/>
    <mergeCell ref="AM20:AN20"/>
    <mergeCell ref="AI22:AI24"/>
    <mergeCell ref="AJ22:AJ24"/>
    <mergeCell ref="AK22:AK24"/>
    <mergeCell ref="AI25:AI27"/>
    <mergeCell ref="AJ25:AJ27"/>
    <mergeCell ref="AK25:AK27"/>
    <mergeCell ref="AI16:AI18"/>
    <mergeCell ref="AJ16:AJ18"/>
    <mergeCell ref="AK16:AK18"/>
    <mergeCell ref="AI19:AI21"/>
    <mergeCell ref="AJ19:AJ21"/>
    <mergeCell ref="AK19:AK21"/>
    <mergeCell ref="AI10:AI12"/>
    <mergeCell ref="AJ10:AJ12"/>
    <mergeCell ref="AK10:AK12"/>
    <mergeCell ref="AI13:AI15"/>
    <mergeCell ref="AJ13:AJ15"/>
    <mergeCell ref="AK13:AK15"/>
    <mergeCell ref="AM3:AN3"/>
    <mergeCell ref="AI4:AI6"/>
    <mergeCell ref="AJ4:AJ6"/>
    <mergeCell ref="AK4:AK6"/>
    <mergeCell ref="AP5:AQ5"/>
    <mergeCell ref="AI7:AI9"/>
    <mergeCell ref="AJ7:AJ9"/>
    <mergeCell ref="AK7:AK9"/>
    <mergeCell ref="AM8:AN8"/>
    <mergeCell ref="T88:T90"/>
    <mergeCell ref="U88:U90"/>
    <mergeCell ref="V88:V90"/>
    <mergeCell ref="T91:T93"/>
    <mergeCell ref="U91:U93"/>
    <mergeCell ref="V91:V93"/>
    <mergeCell ref="T82:T84"/>
    <mergeCell ref="U82:U84"/>
    <mergeCell ref="V82:V84"/>
    <mergeCell ref="T85:T87"/>
    <mergeCell ref="U85:U87"/>
    <mergeCell ref="V85:V87"/>
    <mergeCell ref="T76:T78"/>
    <mergeCell ref="U76:U78"/>
    <mergeCell ref="V76:V78"/>
    <mergeCell ref="T79:T81"/>
    <mergeCell ref="U79:U81"/>
    <mergeCell ref="V79:V81"/>
    <mergeCell ref="T70:T72"/>
    <mergeCell ref="U70:U72"/>
    <mergeCell ref="V70:V72"/>
    <mergeCell ref="T73:T75"/>
    <mergeCell ref="U73:U75"/>
    <mergeCell ref="V73:V75"/>
    <mergeCell ref="T64:T66"/>
    <mergeCell ref="U64:U66"/>
    <mergeCell ref="V64:V66"/>
    <mergeCell ref="T67:T69"/>
    <mergeCell ref="U67:U69"/>
    <mergeCell ref="V67:V69"/>
    <mergeCell ref="T58:T60"/>
    <mergeCell ref="U58:U60"/>
    <mergeCell ref="V58:V60"/>
    <mergeCell ref="T61:T63"/>
    <mergeCell ref="U61:U63"/>
    <mergeCell ref="V61:V63"/>
    <mergeCell ref="T52:T54"/>
    <mergeCell ref="U52:U54"/>
    <mergeCell ref="V52:V54"/>
    <mergeCell ref="T55:T57"/>
    <mergeCell ref="U55:U57"/>
    <mergeCell ref="V55:V57"/>
    <mergeCell ref="T46:T48"/>
    <mergeCell ref="U46:U48"/>
    <mergeCell ref="V46:V48"/>
    <mergeCell ref="T49:T51"/>
    <mergeCell ref="U49:U51"/>
    <mergeCell ref="V49:V51"/>
    <mergeCell ref="T40:T42"/>
    <mergeCell ref="U40:U42"/>
    <mergeCell ref="V40:V42"/>
    <mergeCell ref="T43:T45"/>
    <mergeCell ref="U43:U45"/>
    <mergeCell ref="V43:V45"/>
    <mergeCell ref="T34:T36"/>
    <mergeCell ref="U34:U36"/>
    <mergeCell ref="V34:V36"/>
    <mergeCell ref="T37:T39"/>
    <mergeCell ref="U37:U39"/>
    <mergeCell ref="V37:V39"/>
    <mergeCell ref="T28:T30"/>
    <mergeCell ref="U28:U30"/>
    <mergeCell ref="V28:V30"/>
    <mergeCell ref="T31:T33"/>
    <mergeCell ref="U31:U33"/>
    <mergeCell ref="V31:V33"/>
    <mergeCell ref="X20:Y20"/>
    <mergeCell ref="T22:T24"/>
    <mergeCell ref="U22:U24"/>
    <mergeCell ref="V22:V24"/>
    <mergeCell ref="T25:T27"/>
    <mergeCell ref="U25:U27"/>
    <mergeCell ref="V25:V27"/>
    <mergeCell ref="T16:T18"/>
    <mergeCell ref="U16:U18"/>
    <mergeCell ref="V16:V18"/>
    <mergeCell ref="T19:T21"/>
    <mergeCell ref="U19:U21"/>
    <mergeCell ref="V19:V21"/>
    <mergeCell ref="T10:T12"/>
    <mergeCell ref="U10:U12"/>
    <mergeCell ref="V10:V12"/>
    <mergeCell ref="T13:T15"/>
    <mergeCell ref="U13:U15"/>
    <mergeCell ref="V13:V15"/>
    <mergeCell ref="X3:Y3"/>
    <mergeCell ref="T4:T6"/>
    <mergeCell ref="U4:U6"/>
    <mergeCell ref="V4:V6"/>
    <mergeCell ref="AA5:AB5"/>
    <mergeCell ref="T7:T9"/>
    <mergeCell ref="U7:U9"/>
    <mergeCell ref="V7:V9"/>
    <mergeCell ref="X8:Y8"/>
    <mergeCell ref="E88:E90"/>
    <mergeCell ref="F88:F90"/>
    <mergeCell ref="G88:G90"/>
    <mergeCell ref="E91:E93"/>
    <mergeCell ref="F91:F93"/>
    <mergeCell ref="G91:G93"/>
    <mergeCell ref="E82:E84"/>
    <mergeCell ref="F82:F84"/>
    <mergeCell ref="G82:G84"/>
    <mergeCell ref="E85:E87"/>
    <mergeCell ref="F85:F87"/>
    <mergeCell ref="G85:G87"/>
    <mergeCell ref="E76:E78"/>
    <mergeCell ref="F76:F78"/>
    <mergeCell ref="G76:G78"/>
    <mergeCell ref="E79:E81"/>
    <mergeCell ref="F79:F81"/>
    <mergeCell ref="G79:G81"/>
    <mergeCell ref="E70:E72"/>
    <mergeCell ref="F70:F72"/>
    <mergeCell ref="G70:G72"/>
    <mergeCell ref="E73:E75"/>
    <mergeCell ref="F73:F75"/>
    <mergeCell ref="G73:G75"/>
    <mergeCell ref="E64:E66"/>
    <mergeCell ref="F64:F66"/>
    <mergeCell ref="G64:G66"/>
    <mergeCell ref="E67:E69"/>
    <mergeCell ref="F67:F69"/>
    <mergeCell ref="G67:G69"/>
    <mergeCell ref="E58:E60"/>
    <mergeCell ref="F58:F60"/>
    <mergeCell ref="G58:G60"/>
    <mergeCell ref="E61:E63"/>
    <mergeCell ref="F61:F63"/>
    <mergeCell ref="G61:G63"/>
    <mergeCell ref="E52:E54"/>
    <mergeCell ref="F52:F54"/>
    <mergeCell ref="G52:G54"/>
    <mergeCell ref="E55:E57"/>
    <mergeCell ref="F55:F57"/>
    <mergeCell ref="G55:G57"/>
    <mergeCell ref="E46:E48"/>
    <mergeCell ref="F46:F48"/>
    <mergeCell ref="G46:G48"/>
    <mergeCell ref="E49:E51"/>
    <mergeCell ref="F49:F51"/>
    <mergeCell ref="G49:G51"/>
    <mergeCell ref="E40:E42"/>
    <mergeCell ref="F40:F42"/>
    <mergeCell ref="G40:G42"/>
    <mergeCell ref="E43:E45"/>
    <mergeCell ref="F43:F45"/>
    <mergeCell ref="G43:G45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I20:J20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E10:E12"/>
    <mergeCell ref="F10:F12"/>
    <mergeCell ref="G10:G12"/>
    <mergeCell ref="E13:E15"/>
    <mergeCell ref="F13:F15"/>
    <mergeCell ref="G13:G15"/>
    <mergeCell ref="I3:J3"/>
    <mergeCell ref="E4:E6"/>
    <mergeCell ref="F4:F6"/>
    <mergeCell ref="G4:G6"/>
    <mergeCell ref="L5:M5"/>
    <mergeCell ref="E7:E9"/>
    <mergeCell ref="F7:F9"/>
    <mergeCell ref="G7:G9"/>
    <mergeCell ref="I8:J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4C112-48AB-FE4C-A31E-22F67674492C}">
  <dimension ref="A1:AT101"/>
  <sheetViews>
    <sheetView zoomScale="69" workbookViewId="0">
      <selection activeCell="G3" sqref="G3"/>
    </sheetView>
  </sheetViews>
  <sheetFormatPr baseColWidth="10" defaultRowHeight="16"/>
  <cols>
    <col min="9" max="9" width="12.83203125" customWidth="1"/>
    <col min="10" max="10" width="13" customWidth="1"/>
    <col min="21" max="21" width="12.83203125" customWidth="1"/>
    <col min="22" max="22" width="13.6640625" customWidth="1"/>
    <col min="33" max="33" width="12" customWidth="1"/>
    <col min="34" max="34" width="12.33203125" customWidth="1"/>
    <col min="45" max="45" width="13" customWidth="1"/>
    <col min="46" max="46" width="12.5" customWidth="1"/>
  </cols>
  <sheetData>
    <row r="1" spans="1:46" s="17" customFormat="1">
      <c r="A1" s="17" t="s">
        <v>35</v>
      </c>
      <c r="M1" s="17" t="s">
        <v>43</v>
      </c>
      <c r="Y1" s="17" t="s">
        <v>42</v>
      </c>
      <c r="AK1" s="17" t="s">
        <v>37</v>
      </c>
    </row>
    <row r="3" spans="1:46">
      <c r="A3" s="17" t="s">
        <v>9</v>
      </c>
      <c r="B3" s="17" t="s">
        <v>16</v>
      </c>
      <c r="C3" s="17" t="s">
        <v>17</v>
      </c>
      <c r="D3" s="17" t="s">
        <v>18</v>
      </c>
      <c r="E3" s="17" t="s">
        <v>19</v>
      </c>
      <c r="F3" s="17" t="s">
        <v>20</v>
      </c>
      <c r="G3" s="17" t="s">
        <v>21</v>
      </c>
      <c r="I3" s="76" t="s">
        <v>22</v>
      </c>
      <c r="J3" s="77"/>
      <c r="M3" s="20" t="s">
        <v>9</v>
      </c>
      <c r="N3" s="20" t="s">
        <v>16</v>
      </c>
      <c r="O3" s="20" t="s">
        <v>17</v>
      </c>
      <c r="P3" s="20" t="s">
        <v>18</v>
      </c>
      <c r="Q3" s="20" t="s">
        <v>19</v>
      </c>
      <c r="R3" s="20" t="s">
        <v>20</v>
      </c>
      <c r="S3" s="20" t="s">
        <v>21</v>
      </c>
      <c r="T3" s="21"/>
      <c r="U3" s="83" t="s">
        <v>22</v>
      </c>
      <c r="V3" s="84"/>
      <c r="Y3" s="17" t="s">
        <v>9</v>
      </c>
      <c r="Z3" s="17" t="s">
        <v>16</v>
      </c>
      <c r="AA3" s="17" t="s">
        <v>17</v>
      </c>
      <c r="AB3" s="17" t="s">
        <v>18</v>
      </c>
      <c r="AC3" s="17" t="s">
        <v>19</v>
      </c>
      <c r="AD3" s="17" t="s">
        <v>20</v>
      </c>
      <c r="AE3" s="17" t="s">
        <v>21</v>
      </c>
      <c r="AG3" s="76" t="s">
        <v>22</v>
      </c>
      <c r="AH3" s="77"/>
      <c r="AK3" s="17" t="s">
        <v>9</v>
      </c>
      <c r="AL3" s="17" t="s">
        <v>16</v>
      </c>
      <c r="AM3" s="17" t="s">
        <v>17</v>
      </c>
      <c r="AN3" s="17" t="s">
        <v>18</v>
      </c>
      <c r="AO3" s="17" t="s">
        <v>19</v>
      </c>
      <c r="AP3" s="17" t="s">
        <v>20</v>
      </c>
      <c r="AQ3" s="17" t="s">
        <v>21</v>
      </c>
      <c r="AS3" s="76" t="s">
        <v>22</v>
      </c>
      <c r="AT3" s="77"/>
    </row>
    <row r="4" spans="1:46">
      <c r="A4">
        <v>0</v>
      </c>
      <c r="B4" t="s">
        <v>30</v>
      </c>
      <c r="C4" t="s">
        <v>24</v>
      </c>
      <c r="D4" s="18">
        <v>21.203985711652201</v>
      </c>
      <c r="E4" s="70">
        <f>AVERAGE(D5:D6)</f>
        <v>20.740351580615251</v>
      </c>
      <c r="F4" s="71">
        <f>STDEV(D5:D6)</f>
        <v>8.6802527761726353E-2</v>
      </c>
      <c r="G4" s="71">
        <f>F4/E4</f>
        <v>4.1852004014654902E-3</v>
      </c>
      <c r="I4" s="22" t="s">
        <v>30</v>
      </c>
      <c r="J4" s="24">
        <v>2.0099999999999998</v>
      </c>
      <c r="M4" s="21">
        <v>0</v>
      </c>
      <c r="N4" s="21" t="s">
        <v>30</v>
      </c>
      <c r="O4" s="21" t="s">
        <v>24</v>
      </c>
      <c r="P4" s="18">
        <v>20.72</v>
      </c>
      <c r="Q4" s="80">
        <v>20.38</v>
      </c>
      <c r="R4" s="81">
        <v>5.273191E-2</v>
      </c>
      <c r="S4" s="81">
        <v>2.58779E-3</v>
      </c>
      <c r="T4" s="21"/>
      <c r="U4" s="23" t="s">
        <v>30</v>
      </c>
      <c r="V4" s="25">
        <v>2.0099999999999998</v>
      </c>
      <c r="Y4">
        <v>0</v>
      </c>
      <c r="Z4" t="s">
        <v>30</v>
      </c>
      <c r="AA4" t="s">
        <v>24</v>
      </c>
      <c r="AB4" s="18">
        <v>22.217545736100199</v>
      </c>
      <c r="AC4" s="70">
        <f>AVERAGE(AB5:AB6)</f>
        <v>22.236013426826048</v>
      </c>
      <c r="AD4" s="71">
        <f>STDEV(AB5:AB6)</f>
        <v>1.7374705133690875E-2</v>
      </c>
      <c r="AE4" s="71">
        <f>AD4/AC4</f>
        <v>7.8137680528334377E-4</v>
      </c>
      <c r="AG4" s="22" t="s">
        <v>30</v>
      </c>
      <c r="AH4" s="24">
        <v>2.0099999999999998</v>
      </c>
      <c r="AK4">
        <v>0</v>
      </c>
      <c r="AL4" t="s">
        <v>30</v>
      </c>
      <c r="AM4" t="s">
        <v>24</v>
      </c>
      <c r="AN4" s="18">
        <v>21.808619415439399</v>
      </c>
      <c r="AO4" s="70">
        <f>AVERAGE(AN5:AN6)</f>
        <v>21.706784225713001</v>
      </c>
      <c r="AP4" s="71">
        <f>STDEV(AN5:AN6)</f>
        <v>8.1868961940597604E-2</v>
      </c>
      <c r="AQ4" s="71">
        <f>AP4/AO4</f>
        <v>3.7715840858462517E-3</v>
      </c>
      <c r="AS4" s="22" t="s">
        <v>30</v>
      </c>
      <c r="AT4" s="24">
        <v>2.0099999999999998</v>
      </c>
    </row>
    <row r="5" spans="1:46">
      <c r="A5">
        <v>0</v>
      </c>
      <c r="B5" t="s">
        <v>30</v>
      </c>
      <c r="C5" t="s">
        <v>24</v>
      </c>
      <c r="D5" s="18">
        <v>20.801730236619701</v>
      </c>
      <c r="E5" s="71"/>
      <c r="F5" s="71"/>
      <c r="G5" s="71"/>
      <c r="I5" s="22" t="s">
        <v>23</v>
      </c>
      <c r="J5" s="24">
        <v>1.98</v>
      </c>
      <c r="M5" s="21">
        <v>0</v>
      </c>
      <c r="N5" s="21" t="s">
        <v>30</v>
      </c>
      <c r="O5" s="21" t="s">
        <v>24</v>
      </c>
      <c r="P5" s="18">
        <v>20.41</v>
      </c>
      <c r="Q5" s="80"/>
      <c r="R5" s="81"/>
      <c r="S5" s="81"/>
      <c r="T5" s="21"/>
      <c r="U5" s="23" t="s">
        <v>23</v>
      </c>
      <c r="V5" s="25">
        <v>1.98</v>
      </c>
      <c r="Y5">
        <v>0</v>
      </c>
      <c r="Z5" t="s">
        <v>30</v>
      </c>
      <c r="AA5" t="s">
        <v>24</v>
      </c>
      <c r="AB5" s="18">
        <v>22.2237276550049</v>
      </c>
      <c r="AC5" s="71"/>
      <c r="AD5" s="71"/>
      <c r="AE5" s="71"/>
      <c r="AG5" s="22" t="s">
        <v>23</v>
      </c>
      <c r="AH5" s="24">
        <v>1.98</v>
      </c>
      <c r="AK5">
        <v>0</v>
      </c>
      <c r="AL5" t="s">
        <v>30</v>
      </c>
      <c r="AM5" t="s">
        <v>24</v>
      </c>
      <c r="AN5" s="18">
        <v>21.764674323869901</v>
      </c>
      <c r="AO5" s="71"/>
      <c r="AP5" s="71"/>
      <c r="AQ5" s="71"/>
      <c r="AS5" s="22" t="s">
        <v>23</v>
      </c>
      <c r="AT5" s="24">
        <v>1.98</v>
      </c>
    </row>
    <row r="6" spans="1:46">
      <c r="A6">
        <v>0</v>
      </c>
      <c r="B6" t="s">
        <v>30</v>
      </c>
      <c r="C6" t="s">
        <v>24</v>
      </c>
      <c r="D6" s="18">
        <v>20.6789729246108</v>
      </c>
      <c r="E6" s="71"/>
      <c r="F6" s="71"/>
      <c r="G6" s="71"/>
      <c r="I6" s="26" t="s">
        <v>39</v>
      </c>
      <c r="J6" s="28">
        <v>1.96</v>
      </c>
      <c r="M6" s="21">
        <v>0</v>
      </c>
      <c r="N6" s="21" t="s">
        <v>30</v>
      </c>
      <c r="O6" s="21" t="s">
        <v>24</v>
      </c>
      <c r="P6" s="18">
        <v>20.34</v>
      </c>
      <c r="Q6" s="80"/>
      <c r="R6" s="81"/>
      <c r="S6" s="81"/>
      <c r="T6" s="21"/>
      <c r="U6" s="27" t="s">
        <v>39</v>
      </c>
      <c r="V6" s="29">
        <v>1.96</v>
      </c>
      <c r="Y6">
        <v>0</v>
      </c>
      <c r="Z6" t="s">
        <v>30</v>
      </c>
      <c r="AA6" t="s">
        <v>24</v>
      </c>
      <c r="AB6" s="18">
        <v>22.248299198647199</v>
      </c>
      <c r="AC6" s="71"/>
      <c r="AD6" s="71"/>
      <c r="AE6" s="71"/>
      <c r="AG6" s="26" t="s">
        <v>39</v>
      </c>
      <c r="AH6" s="28">
        <v>1.96</v>
      </c>
      <c r="AK6">
        <v>0</v>
      </c>
      <c r="AL6" t="s">
        <v>30</v>
      </c>
      <c r="AM6" t="s">
        <v>24</v>
      </c>
      <c r="AN6" s="18">
        <v>21.648894127556101</v>
      </c>
      <c r="AO6" s="71"/>
      <c r="AP6" s="71"/>
      <c r="AQ6" s="71"/>
      <c r="AS6" s="26" t="s">
        <v>39</v>
      </c>
      <c r="AT6" s="28">
        <v>1.96</v>
      </c>
    </row>
    <row r="7" spans="1:46">
      <c r="A7">
        <v>0</v>
      </c>
      <c r="B7" t="s">
        <v>23</v>
      </c>
      <c r="C7" t="s">
        <v>24</v>
      </c>
      <c r="D7" s="18">
        <v>18.865620515959499</v>
      </c>
      <c r="E7" s="70">
        <f>AVERAGE(D7:D9)</f>
        <v>18.783498433956499</v>
      </c>
      <c r="F7" s="71">
        <f>STDEV(D8:D9)</f>
        <v>9.7853116884683913E-2</v>
      </c>
      <c r="G7" s="71">
        <f t="shared" ref="G7" si="0">F7/E7</f>
        <v>5.2095256498005003E-3</v>
      </c>
      <c r="M7" s="21">
        <v>0</v>
      </c>
      <c r="N7" s="21" t="s">
        <v>23</v>
      </c>
      <c r="O7" s="21" t="s">
        <v>24</v>
      </c>
      <c r="P7" s="18">
        <v>18.440000000000001</v>
      </c>
      <c r="Q7" s="80">
        <v>18.489999999999998</v>
      </c>
      <c r="R7" s="81">
        <v>1.263294E-2</v>
      </c>
      <c r="S7" s="81">
        <v>6.8309000000000002E-4</v>
      </c>
      <c r="T7" s="21"/>
      <c r="U7" s="21"/>
      <c r="V7" s="21"/>
      <c r="Y7">
        <v>0</v>
      </c>
      <c r="Z7" t="s">
        <v>23</v>
      </c>
      <c r="AA7" t="s">
        <v>24</v>
      </c>
      <c r="AB7" s="18">
        <v>20.2326670630273</v>
      </c>
      <c r="AC7" s="70">
        <f>AVERAGE(AB7:AB9)</f>
        <v>20.256277926087733</v>
      </c>
      <c r="AD7" s="71">
        <f>STDEV(AB8:AB9)</f>
        <v>2.1556766933943323E-2</v>
      </c>
      <c r="AE7" s="71">
        <f t="shared" ref="AE7" si="1">AD7/AC7</f>
        <v>1.064201775498978E-3</v>
      </c>
      <c r="AK7">
        <v>0</v>
      </c>
      <c r="AL7" t="s">
        <v>23</v>
      </c>
      <c r="AM7" t="s">
        <v>24</v>
      </c>
      <c r="AN7" s="18">
        <v>19.675977549300502</v>
      </c>
      <c r="AO7" s="70">
        <f>AVERAGE(AN7:AN9)</f>
        <v>19.79144088947427</v>
      </c>
      <c r="AP7" s="71">
        <f t="shared" ref="AP7" si="2">STDEV(AN8:AN9)</f>
        <v>6.5982281003101953E-2</v>
      </c>
      <c r="AQ7" s="71">
        <f t="shared" ref="AQ7" si="3">AP7/AO7</f>
        <v>3.3338795983365449E-3</v>
      </c>
    </row>
    <row r="8" spans="1:46">
      <c r="A8">
        <v>0</v>
      </c>
      <c r="B8" t="s">
        <v>23</v>
      </c>
      <c r="C8" t="s">
        <v>24</v>
      </c>
      <c r="D8" s="18">
        <v>18.811629995464401</v>
      </c>
      <c r="E8" s="71"/>
      <c r="F8" s="71"/>
      <c r="G8" s="71"/>
      <c r="I8" s="76" t="s">
        <v>27</v>
      </c>
      <c r="J8" s="77"/>
      <c r="M8" s="21">
        <v>0</v>
      </c>
      <c r="N8" s="21" t="s">
        <v>23</v>
      </c>
      <c r="O8" s="21" t="s">
        <v>24</v>
      </c>
      <c r="P8" s="18">
        <v>18.53</v>
      </c>
      <c r="Q8" s="80"/>
      <c r="R8" s="81"/>
      <c r="S8" s="81"/>
      <c r="T8" s="21"/>
      <c r="U8" s="83" t="s">
        <v>27</v>
      </c>
      <c r="V8" s="84"/>
      <c r="Y8">
        <v>0</v>
      </c>
      <c r="Z8" t="s">
        <v>23</v>
      </c>
      <c r="AA8" t="s">
        <v>24</v>
      </c>
      <c r="AB8" s="18">
        <v>20.283326293697399</v>
      </c>
      <c r="AC8" s="71"/>
      <c r="AD8" s="71"/>
      <c r="AE8" s="71"/>
      <c r="AG8" s="76" t="s">
        <v>27</v>
      </c>
      <c r="AH8" s="77"/>
      <c r="AK8">
        <v>0</v>
      </c>
      <c r="AL8" t="s">
        <v>23</v>
      </c>
      <c r="AM8" t="s">
        <v>24</v>
      </c>
      <c r="AN8" s="18">
        <v>19.8958290778966</v>
      </c>
      <c r="AO8" s="71"/>
      <c r="AP8" s="71"/>
      <c r="AQ8" s="71"/>
      <c r="AS8" s="76" t="s">
        <v>27</v>
      </c>
      <c r="AT8" s="77"/>
    </row>
    <row r="9" spans="1:46">
      <c r="A9">
        <v>0</v>
      </c>
      <c r="B9" t="s">
        <v>23</v>
      </c>
      <c r="C9" t="s">
        <v>24</v>
      </c>
      <c r="D9" s="18">
        <v>18.673244790445601</v>
      </c>
      <c r="E9" s="71"/>
      <c r="F9" s="71"/>
      <c r="G9" s="71"/>
      <c r="I9" s="22"/>
      <c r="J9" s="24"/>
      <c r="M9" s="21">
        <v>0</v>
      </c>
      <c r="N9" s="21" t="s">
        <v>23</v>
      </c>
      <c r="O9" s="21" t="s">
        <v>24</v>
      </c>
      <c r="P9" s="18">
        <v>18.510000000000002</v>
      </c>
      <c r="Q9" s="80"/>
      <c r="R9" s="81"/>
      <c r="S9" s="81"/>
      <c r="T9" s="21"/>
      <c r="U9" s="23"/>
      <c r="V9" s="25"/>
      <c r="Y9">
        <v>0</v>
      </c>
      <c r="Z9" t="s">
        <v>23</v>
      </c>
      <c r="AA9" t="s">
        <v>24</v>
      </c>
      <c r="AB9" s="18">
        <v>20.252840421538501</v>
      </c>
      <c r="AC9" s="71"/>
      <c r="AD9" s="71"/>
      <c r="AE9" s="71"/>
      <c r="AG9" s="22"/>
      <c r="AH9" s="24"/>
      <c r="AK9">
        <v>0</v>
      </c>
      <c r="AL9" t="s">
        <v>23</v>
      </c>
      <c r="AM9" t="s">
        <v>24</v>
      </c>
      <c r="AN9" s="18">
        <v>19.802516041225701</v>
      </c>
      <c r="AO9" s="71"/>
      <c r="AP9" s="71"/>
      <c r="AQ9" s="71"/>
      <c r="AS9" s="22"/>
      <c r="AT9" s="24"/>
    </row>
    <row r="10" spans="1:46">
      <c r="A10">
        <v>0</v>
      </c>
      <c r="B10" t="s">
        <v>39</v>
      </c>
      <c r="C10" t="s">
        <v>24</v>
      </c>
      <c r="D10" s="18">
        <v>19.656319442167799</v>
      </c>
      <c r="E10" s="70">
        <f>AVERAGE(D10:D12)</f>
        <v>19.646043542656532</v>
      </c>
      <c r="F10" s="71">
        <f>STDEV(D11:D12)</f>
        <v>9.0352935100259449E-2</v>
      </c>
      <c r="G10" s="71">
        <f t="shared" ref="G10" si="4">F10/E10</f>
        <v>4.5990397457931088E-3</v>
      </c>
      <c r="I10" s="33" t="s">
        <v>29</v>
      </c>
      <c r="J10" s="24" t="s">
        <v>30</v>
      </c>
      <c r="M10" s="21">
        <v>0</v>
      </c>
      <c r="N10" s="21" t="s">
        <v>39</v>
      </c>
      <c r="O10" s="21" t="s">
        <v>24</v>
      </c>
      <c r="P10" s="18">
        <v>19.45</v>
      </c>
      <c r="Q10" s="80">
        <v>19.420000000000002</v>
      </c>
      <c r="R10" s="81">
        <v>9.750781E-2</v>
      </c>
      <c r="S10" s="81">
        <v>5.0214400000000003E-3</v>
      </c>
      <c r="T10" s="21"/>
      <c r="U10" s="30" t="s">
        <v>29</v>
      </c>
      <c r="V10" s="25" t="s">
        <v>30</v>
      </c>
      <c r="Y10">
        <v>0</v>
      </c>
      <c r="Z10" t="s">
        <v>39</v>
      </c>
      <c r="AA10" t="s">
        <v>24</v>
      </c>
      <c r="AB10" s="18">
        <v>21.2398588261565</v>
      </c>
      <c r="AC10" s="70">
        <f>AVERAGE(AB10:AB12)</f>
        <v>21.307073869575401</v>
      </c>
      <c r="AD10" s="71">
        <f>STDEV(AB11:AB12)</f>
        <v>0.15326549909759457</v>
      </c>
      <c r="AE10" s="71">
        <f t="shared" ref="AE10" si="5">AD10/AC10</f>
        <v>7.1931744375488375E-3</v>
      </c>
      <c r="AG10" s="33" t="s">
        <v>29</v>
      </c>
      <c r="AH10" s="24" t="s">
        <v>30</v>
      </c>
      <c r="AK10">
        <v>0</v>
      </c>
      <c r="AL10" t="s">
        <v>39</v>
      </c>
      <c r="AM10" t="s">
        <v>24</v>
      </c>
      <c r="AN10" s="18">
        <v>20.884188912254999</v>
      </c>
      <c r="AO10" s="70">
        <f>AVERAGE(AN10:AN12)</f>
        <v>20.935616462925868</v>
      </c>
      <c r="AP10" s="71">
        <f t="shared" ref="AP10" si="6">STDEV(AN11:AN12)</f>
        <v>0.17761665625826595</v>
      </c>
      <c r="AQ10" s="71">
        <f t="shared" ref="AQ10" si="7">AP10/AO10</f>
        <v>8.4839467981657445E-3</v>
      </c>
      <c r="AS10" s="33" t="s">
        <v>29</v>
      </c>
      <c r="AT10" s="24" t="s">
        <v>30</v>
      </c>
    </row>
    <row r="11" spans="1:46">
      <c r="A11">
        <v>0</v>
      </c>
      <c r="B11" t="s">
        <v>39</v>
      </c>
      <c r="C11" t="s">
        <v>24</v>
      </c>
      <c r="D11" s="18">
        <v>19.577016419791399</v>
      </c>
      <c r="E11" s="71"/>
      <c r="F11" s="71"/>
      <c r="G11" s="71"/>
      <c r="I11" s="33" t="s">
        <v>31</v>
      </c>
      <c r="J11" s="24" t="s">
        <v>23</v>
      </c>
      <c r="M11" s="21">
        <v>0</v>
      </c>
      <c r="N11" s="21" t="s">
        <v>39</v>
      </c>
      <c r="O11" s="21" t="s">
        <v>24</v>
      </c>
      <c r="P11" s="18">
        <v>19.34</v>
      </c>
      <c r="Q11" s="80"/>
      <c r="R11" s="81"/>
      <c r="S11" s="81"/>
      <c r="T11" s="21"/>
      <c r="U11" s="30" t="s">
        <v>31</v>
      </c>
      <c r="V11" s="25" t="s">
        <v>23</v>
      </c>
      <c r="Y11">
        <v>0</v>
      </c>
      <c r="Z11" t="s">
        <v>39</v>
      </c>
      <c r="AA11" t="s">
        <v>24</v>
      </c>
      <c r="AB11" s="18">
        <v>21.232306317551</v>
      </c>
      <c r="AC11" s="71"/>
      <c r="AD11" s="71"/>
      <c r="AE11" s="71"/>
      <c r="AG11" s="33" t="s">
        <v>31</v>
      </c>
      <c r="AH11" s="24" t="s">
        <v>23</v>
      </c>
      <c r="AK11">
        <v>0</v>
      </c>
      <c r="AL11" t="s">
        <v>39</v>
      </c>
      <c r="AM11" t="s">
        <v>24</v>
      </c>
      <c r="AN11" s="18">
        <v>20.835736296169401</v>
      </c>
      <c r="AO11" s="71"/>
      <c r="AP11" s="71"/>
      <c r="AQ11" s="71"/>
      <c r="AS11" s="33" t="s">
        <v>31</v>
      </c>
      <c r="AT11" s="24" t="s">
        <v>23</v>
      </c>
    </row>
    <row r="12" spans="1:46">
      <c r="A12">
        <v>0</v>
      </c>
      <c r="B12" t="s">
        <v>39</v>
      </c>
      <c r="C12" t="s">
        <v>24</v>
      </c>
      <c r="D12" s="18">
        <v>19.704794766010401</v>
      </c>
      <c r="E12" s="71"/>
      <c r="F12" s="71"/>
      <c r="G12" s="71"/>
      <c r="I12" s="22"/>
      <c r="J12" s="24"/>
      <c r="M12" s="21">
        <v>0</v>
      </c>
      <c r="N12" s="21" t="s">
        <v>39</v>
      </c>
      <c r="O12" s="21" t="s">
        <v>24</v>
      </c>
      <c r="P12" s="18">
        <v>19.47</v>
      </c>
      <c r="Q12" s="80"/>
      <c r="R12" s="81"/>
      <c r="S12" s="81"/>
      <c r="T12" s="21"/>
      <c r="U12" s="23"/>
      <c r="V12" s="25"/>
      <c r="Y12">
        <v>0</v>
      </c>
      <c r="Z12" t="s">
        <v>39</v>
      </c>
      <c r="AA12" t="s">
        <v>24</v>
      </c>
      <c r="AB12" s="18">
        <v>21.4490564650187</v>
      </c>
      <c r="AC12" s="71"/>
      <c r="AD12" s="71"/>
      <c r="AE12" s="71"/>
      <c r="AG12" s="22"/>
      <c r="AH12" s="24"/>
      <c r="AK12">
        <v>0</v>
      </c>
      <c r="AL12" t="s">
        <v>39</v>
      </c>
      <c r="AM12" t="s">
        <v>24</v>
      </c>
      <c r="AN12" s="18">
        <v>21.086924180353201</v>
      </c>
      <c r="AO12" s="71"/>
      <c r="AP12" s="71"/>
      <c r="AQ12" s="71"/>
      <c r="AS12" s="22"/>
      <c r="AT12" s="24"/>
    </row>
    <row r="13" spans="1:46">
      <c r="A13">
        <v>0</v>
      </c>
      <c r="B13" t="s">
        <v>23</v>
      </c>
      <c r="C13" t="s">
        <v>34</v>
      </c>
      <c r="D13" s="18">
        <v>18.638723782057401</v>
      </c>
      <c r="E13" s="70">
        <f>AVERAGE(D13:D15)</f>
        <v>18.657490039350801</v>
      </c>
      <c r="F13" s="71">
        <f>STDEV(D13:D14)</f>
        <v>0.13922536255019649</v>
      </c>
      <c r="G13" s="71">
        <f t="shared" ref="G13" si="8">F13/E13</f>
        <v>7.4621700055341918E-3</v>
      </c>
      <c r="I13" s="33" t="s">
        <v>32</v>
      </c>
      <c r="J13" s="34" t="s">
        <v>33</v>
      </c>
      <c r="M13" s="21">
        <v>0</v>
      </c>
      <c r="N13" s="21" t="s">
        <v>23</v>
      </c>
      <c r="O13" s="21" t="s">
        <v>34</v>
      </c>
      <c r="P13" s="18">
        <v>18.420000000000002</v>
      </c>
      <c r="Q13" s="80">
        <v>18.239999999999998</v>
      </c>
      <c r="R13" s="81">
        <v>0.18894374999999999</v>
      </c>
      <c r="S13" s="81">
        <v>1.035851E-2</v>
      </c>
      <c r="T13" s="21"/>
      <c r="U13" s="30" t="s">
        <v>32</v>
      </c>
      <c r="V13" s="31" t="s">
        <v>33</v>
      </c>
      <c r="Y13">
        <v>0</v>
      </c>
      <c r="Z13" t="s">
        <v>23</v>
      </c>
      <c r="AA13" t="s">
        <v>34</v>
      </c>
      <c r="AB13" s="18">
        <v>20.035507494869901</v>
      </c>
      <c r="AC13" s="70">
        <f>AVERAGE(AB13:AB15)</f>
        <v>20.105648027730201</v>
      </c>
      <c r="AD13" s="71">
        <f>STDEV(AB13:AB14)</f>
        <v>7.6866929152827487E-2</v>
      </c>
      <c r="AE13" s="71">
        <f t="shared" ref="AE13" si="9">AD13/AC13</f>
        <v>3.8231510392905885E-3</v>
      </c>
      <c r="AG13" s="33" t="s">
        <v>32</v>
      </c>
      <c r="AH13" s="34" t="s">
        <v>33</v>
      </c>
      <c r="AK13">
        <v>0</v>
      </c>
      <c r="AL13" t="s">
        <v>23</v>
      </c>
      <c r="AM13" t="s">
        <v>34</v>
      </c>
      <c r="AN13" s="18">
        <v>19.659183778758099</v>
      </c>
      <c r="AO13" s="70">
        <f>AVERAGE(AN13:AN15)</f>
        <v>19.819109751423166</v>
      </c>
      <c r="AP13" s="71">
        <f>STDEV(AN13:AN14)</f>
        <v>0.14456712946652045</v>
      </c>
      <c r="AQ13" s="71">
        <f t="shared" ref="AQ13" si="10">AP13/AO13</f>
        <v>7.2943301328728654E-3</v>
      </c>
      <c r="AS13" s="33" t="s">
        <v>32</v>
      </c>
      <c r="AT13" s="34" t="s">
        <v>33</v>
      </c>
    </row>
    <row r="14" spans="1:46">
      <c r="A14">
        <v>0</v>
      </c>
      <c r="B14" t="s">
        <v>23</v>
      </c>
      <c r="C14" t="s">
        <v>34</v>
      </c>
      <c r="D14" s="18">
        <v>18.441829386112602</v>
      </c>
      <c r="E14" s="71"/>
      <c r="F14" s="71"/>
      <c r="G14" s="71"/>
      <c r="I14" s="22">
        <v>0</v>
      </c>
      <c r="J14" s="24">
        <f>1-(((J4)^(E4-E4))/((J5)^(E7-E7)))</f>
        <v>0</v>
      </c>
      <c r="M14" s="21">
        <v>0</v>
      </c>
      <c r="N14" s="21" t="s">
        <v>23</v>
      </c>
      <c r="O14" s="21" t="s">
        <v>34</v>
      </c>
      <c r="P14" s="18">
        <v>18.149999999999999</v>
      </c>
      <c r="Q14" s="80"/>
      <c r="R14" s="81"/>
      <c r="S14" s="81"/>
      <c r="T14" s="21"/>
      <c r="U14" s="23">
        <v>0</v>
      </c>
      <c r="V14" s="25">
        <v>0</v>
      </c>
      <c r="Y14">
        <v>0</v>
      </c>
      <c r="Z14" t="s">
        <v>23</v>
      </c>
      <c r="AA14" t="s">
        <v>34</v>
      </c>
      <c r="AB14" s="18">
        <v>20.144213748575801</v>
      </c>
      <c r="AC14" s="71"/>
      <c r="AD14" s="71"/>
      <c r="AE14" s="71"/>
      <c r="AG14" s="22">
        <v>0</v>
      </c>
      <c r="AH14" s="24">
        <f>1-(((AH4)^(AC4-AC4))/((AH5)^(AC7-AC7)))</f>
        <v>0</v>
      </c>
      <c r="AK14">
        <v>0</v>
      </c>
      <c r="AL14" t="s">
        <v>23</v>
      </c>
      <c r="AM14" t="s">
        <v>34</v>
      </c>
      <c r="AN14" s="18">
        <v>19.863632573922999</v>
      </c>
      <c r="AO14" s="71"/>
      <c r="AP14" s="71"/>
      <c r="AQ14" s="71"/>
      <c r="AS14" s="22">
        <v>0</v>
      </c>
      <c r="AT14" s="24">
        <f>1-(((AT4)^(AO4-AO4))/((AT5)^(AO7-AO7)))</f>
        <v>0</v>
      </c>
    </row>
    <row r="15" spans="1:46">
      <c r="A15">
        <v>0</v>
      </c>
      <c r="B15" t="s">
        <v>23</v>
      </c>
      <c r="C15" t="s">
        <v>34</v>
      </c>
      <c r="D15" s="18">
        <v>18.8919169498824</v>
      </c>
      <c r="E15" s="71"/>
      <c r="F15" s="71"/>
      <c r="G15" s="71"/>
      <c r="I15" s="22">
        <v>1</v>
      </c>
      <c r="J15" s="24">
        <f>1-(((J4)^(E4-E19))/((J5)^(E7-E22)))</f>
        <v>0.79748689982566046</v>
      </c>
      <c r="M15" s="21">
        <v>0</v>
      </c>
      <c r="N15" s="21" t="s">
        <v>23</v>
      </c>
      <c r="O15" s="21" t="s">
        <v>34</v>
      </c>
      <c r="P15" s="18">
        <v>18.149999999999999</v>
      </c>
      <c r="Q15" s="80"/>
      <c r="R15" s="81"/>
      <c r="S15" s="81"/>
      <c r="T15" s="21"/>
      <c r="U15" s="23">
        <v>1</v>
      </c>
      <c r="V15" s="25">
        <v>0.78324447500000005</v>
      </c>
      <c r="Y15">
        <v>0</v>
      </c>
      <c r="Z15" t="s">
        <v>23</v>
      </c>
      <c r="AA15" t="s">
        <v>34</v>
      </c>
      <c r="AB15" s="18">
        <v>20.137222839744901</v>
      </c>
      <c r="AC15" s="71"/>
      <c r="AD15" s="71"/>
      <c r="AE15" s="71"/>
      <c r="AG15" s="22">
        <v>1</v>
      </c>
      <c r="AH15" s="24">
        <f>1-(((AH4)^(AC4-AC19))/((AH5)^(AC7-AC22)))</f>
        <v>0.74558464876321384</v>
      </c>
      <c r="AK15">
        <v>0</v>
      </c>
      <c r="AL15" t="s">
        <v>23</v>
      </c>
      <c r="AM15" t="s">
        <v>34</v>
      </c>
      <c r="AN15" s="18">
        <v>19.934512901588398</v>
      </c>
      <c r="AO15" s="71"/>
      <c r="AP15" s="71"/>
      <c r="AQ15" s="71"/>
      <c r="AS15" s="22">
        <v>1</v>
      </c>
      <c r="AT15" s="24">
        <f>1-(((AT4)^(AO4-AO19))/((AT5)^(AO7-AO22)))</f>
        <v>0.73698772523257161</v>
      </c>
    </row>
    <row r="16" spans="1:46">
      <c r="A16">
        <v>0</v>
      </c>
      <c r="B16" t="s">
        <v>39</v>
      </c>
      <c r="C16" t="s">
        <v>34</v>
      </c>
      <c r="D16" s="18">
        <v>25.9514886485183</v>
      </c>
      <c r="E16" s="70">
        <f>AVERAGE(D16:D18)</f>
        <v>26.053385210603267</v>
      </c>
      <c r="F16" s="71">
        <f>STDEV(D17:D18)</f>
        <v>5.0701540473616453E-3</v>
      </c>
      <c r="G16" s="71">
        <f t="shared" ref="G16" si="11">F16/E16</f>
        <v>1.9460634410372831E-4</v>
      </c>
      <c r="I16" s="22">
        <v>2</v>
      </c>
      <c r="J16" s="24">
        <f>1-(((J4)^(E4-E34))/((J5)^(E7-E37)))</f>
        <v>0.83325152817854953</v>
      </c>
      <c r="M16" s="21">
        <v>0</v>
      </c>
      <c r="N16" s="21" t="s">
        <v>39</v>
      </c>
      <c r="O16" s="21" t="s">
        <v>34</v>
      </c>
      <c r="P16" s="18">
        <v>25.54</v>
      </c>
      <c r="Q16" s="80">
        <v>25.49</v>
      </c>
      <c r="R16" s="81">
        <v>0.12875246000000001</v>
      </c>
      <c r="S16" s="81">
        <v>5.05114E-3</v>
      </c>
      <c r="T16" s="21"/>
      <c r="U16" s="23">
        <v>2</v>
      </c>
      <c r="V16" s="25">
        <v>0.85085952200000003</v>
      </c>
      <c r="Y16">
        <v>0</v>
      </c>
      <c r="Z16" t="s">
        <v>39</v>
      </c>
      <c r="AA16" t="s">
        <v>34</v>
      </c>
      <c r="AB16" s="18">
        <v>25.592116755354098</v>
      </c>
      <c r="AC16" s="70">
        <f>AVERAGE(AB16:AB18)</f>
        <v>25.501388539573167</v>
      </c>
      <c r="AD16" s="71">
        <f>STDEV(AB17:AB18)</f>
        <v>0.11386514503183399</v>
      </c>
      <c r="AE16" s="71">
        <f t="shared" ref="AE16" si="12">AD16/AC16</f>
        <v>4.4650566715274172E-3</v>
      </c>
      <c r="AG16" s="22">
        <v>2</v>
      </c>
      <c r="AH16" s="24">
        <f>1-(((AH4)^(AC4-AC34))/((AH5)^(AC7-AC37)))</f>
        <v>0.8057264172272427</v>
      </c>
      <c r="AK16">
        <v>0</v>
      </c>
      <c r="AL16" t="s">
        <v>39</v>
      </c>
      <c r="AM16" t="s">
        <v>34</v>
      </c>
      <c r="AN16" s="18">
        <v>27.000803617464499</v>
      </c>
      <c r="AO16" s="70">
        <f>AVERAGE(AN16:AN18)</f>
        <v>27.099299417497534</v>
      </c>
      <c r="AP16" s="71">
        <f t="shared" ref="AP16" si="13">STDEV(AN17:AN18)</f>
        <v>0.10774813143582186</v>
      </c>
      <c r="AQ16" s="71">
        <f t="shared" ref="AQ16" si="14">AP16/AO16</f>
        <v>3.9760485972656114E-3</v>
      </c>
      <c r="AS16" s="22">
        <v>2</v>
      </c>
      <c r="AT16" s="24">
        <f>1-(((AT4)^(AO4-AO34))/((AT5)^(AO7-AO37)))</f>
        <v>0.82539179861947298</v>
      </c>
    </row>
    <row r="17" spans="1:46">
      <c r="A17">
        <v>0</v>
      </c>
      <c r="B17" t="s">
        <v>39</v>
      </c>
      <c r="C17" t="s">
        <v>34</v>
      </c>
      <c r="D17" s="18">
        <v>26.107918631954298</v>
      </c>
      <c r="E17" s="71"/>
      <c r="F17" s="71"/>
      <c r="G17" s="71"/>
      <c r="I17" s="22">
        <v>4</v>
      </c>
      <c r="J17" s="24">
        <f>1-(((J4)^(E4-E49))/((J5)^(E7-E52)))</f>
        <v>0.86371937953446998</v>
      </c>
      <c r="M17" s="21">
        <v>0</v>
      </c>
      <c r="N17" s="21" t="s">
        <v>39</v>
      </c>
      <c r="O17" s="21" t="s">
        <v>34</v>
      </c>
      <c r="P17" s="18">
        <v>25.56</v>
      </c>
      <c r="Q17" s="80"/>
      <c r="R17" s="81"/>
      <c r="S17" s="81"/>
      <c r="T17" s="21"/>
      <c r="U17" s="23">
        <v>4</v>
      </c>
      <c r="V17" s="25">
        <v>0.88337579799999999</v>
      </c>
      <c r="Y17">
        <v>0</v>
      </c>
      <c r="Z17" t="s">
        <v>39</v>
      </c>
      <c r="AA17" t="s">
        <v>34</v>
      </c>
      <c r="AB17" s="18">
        <v>25.536539247875499</v>
      </c>
      <c r="AC17" s="71"/>
      <c r="AD17" s="71"/>
      <c r="AE17" s="71"/>
      <c r="AG17" s="22">
        <v>4</v>
      </c>
      <c r="AH17" s="24">
        <f>1-(((AH4)^(AC4-AC49))/((AH5)^(AC7-AC52)))</f>
        <v>0.82489019317762602</v>
      </c>
      <c r="AK17">
        <v>0</v>
      </c>
      <c r="AL17" t="s">
        <v>39</v>
      </c>
      <c r="AM17" t="s">
        <v>34</v>
      </c>
      <c r="AN17" s="18">
        <v>27.224736751912499</v>
      </c>
      <c r="AO17" s="71"/>
      <c r="AP17" s="71"/>
      <c r="AQ17" s="71"/>
      <c r="AS17" s="22">
        <v>4</v>
      </c>
      <c r="AT17" s="24">
        <f>1-(((AT4)^(AO4-AO49))/((AT5)^(AO7-AO52)))</f>
        <v>0.84852011285048512</v>
      </c>
    </row>
    <row r="18" spans="1:46">
      <c r="A18">
        <v>0</v>
      </c>
      <c r="B18" t="s">
        <v>39</v>
      </c>
      <c r="C18" t="s">
        <v>34</v>
      </c>
      <c r="D18" s="18">
        <v>26.100748351337199</v>
      </c>
      <c r="E18" s="71"/>
      <c r="F18" s="71"/>
      <c r="G18" s="71"/>
      <c r="I18" s="26">
        <v>6</v>
      </c>
      <c r="J18" s="28">
        <f>1-(((J4)^(E4-E64))/((J5)^(E7-E67)))</f>
        <v>0.91869411791421307</v>
      </c>
      <c r="M18" s="21">
        <v>0</v>
      </c>
      <c r="N18" s="21" t="s">
        <v>39</v>
      </c>
      <c r="O18" s="21" t="s">
        <v>34</v>
      </c>
      <c r="P18" s="18">
        <v>25.37</v>
      </c>
      <c r="Q18" s="80"/>
      <c r="R18" s="81"/>
      <c r="S18" s="81"/>
      <c r="T18" s="21"/>
      <c r="U18" s="27">
        <v>6</v>
      </c>
      <c r="V18" s="29">
        <v>0.93674108700000003</v>
      </c>
      <c r="Y18">
        <v>0</v>
      </c>
      <c r="Z18" t="s">
        <v>39</v>
      </c>
      <c r="AA18" t="s">
        <v>34</v>
      </c>
      <c r="AB18" s="18">
        <v>25.3755096154899</v>
      </c>
      <c r="AC18" s="71"/>
      <c r="AD18" s="71"/>
      <c r="AE18" s="71"/>
      <c r="AG18" s="26">
        <v>6</v>
      </c>
      <c r="AH18" s="28">
        <f>1-(((AH4)^(AC4-AC64))/((AH5)^(AC7-AC67)))</f>
        <v>0.86951718139491274</v>
      </c>
      <c r="AK18">
        <v>0</v>
      </c>
      <c r="AL18" t="s">
        <v>39</v>
      </c>
      <c r="AM18" t="s">
        <v>34</v>
      </c>
      <c r="AN18" s="18">
        <v>27.0723578831156</v>
      </c>
      <c r="AO18" s="71"/>
      <c r="AP18" s="71"/>
      <c r="AQ18" s="71"/>
      <c r="AS18" s="26">
        <v>6</v>
      </c>
      <c r="AT18" s="28">
        <f>1-(((AT4)^(AO4-AO64))/((AT5)^(AO7-AO67)))</f>
        <v>0.88841745288550178</v>
      </c>
    </row>
    <row r="19" spans="1:46">
      <c r="A19">
        <v>1</v>
      </c>
      <c r="B19" t="s">
        <v>30</v>
      </c>
      <c r="C19" t="s">
        <v>24</v>
      </c>
      <c r="D19" s="18">
        <v>23.248808017538501</v>
      </c>
      <c r="E19" s="70">
        <f>AVERAGE(D20:D21)</f>
        <v>22.975326044373801</v>
      </c>
      <c r="F19" s="71">
        <f t="shared" ref="F19" si="15">STDEV(D20:D21)</f>
        <v>6.5419351478819707E-2</v>
      </c>
      <c r="G19" s="71">
        <f t="shared" ref="G19" si="16">F19/E19</f>
        <v>2.8473742375830003E-3</v>
      </c>
      <c r="M19" s="21">
        <v>1</v>
      </c>
      <c r="N19" s="21" t="s">
        <v>30</v>
      </c>
      <c r="O19" s="21" t="s">
        <v>24</v>
      </c>
      <c r="P19" s="18">
        <v>22.57</v>
      </c>
      <c r="Q19" s="80">
        <v>22.37</v>
      </c>
      <c r="R19" s="81">
        <v>5.2966100000000002E-3</v>
      </c>
      <c r="S19" s="81">
        <v>2.3677999999999999E-4</v>
      </c>
      <c r="T19" s="21"/>
      <c r="U19" s="21"/>
      <c r="V19" s="21"/>
      <c r="Y19">
        <v>1</v>
      </c>
      <c r="Z19" t="s">
        <v>30</v>
      </c>
      <c r="AA19" t="s">
        <v>24</v>
      </c>
      <c r="AB19" s="18">
        <v>23.8322744906969</v>
      </c>
      <c r="AC19" s="70">
        <f>AVERAGE(AB20:AB21)</f>
        <v>23.708284612935998</v>
      </c>
      <c r="AD19" s="71">
        <f t="shared" ref="AD19" si="17">STDEV(AB20:AB21)</f>
        <v>4.0241276637246005E-2</v>
      </c>
      <c r="AE19" s="71">
        <f t="shared" ref="AE19" si="18">AD19/AC19</f>
        <v>1.697350833020162E-3</v>
      </c>
      <c r="AK19">
        <v>1</v>
      </c>
      <c r="AL19" t="s">
        <v>30</v>
      </c>
      <c r="AM19" t="s">
        <v>24</v>
      </c>
      <c r="AN19" s="18">
        <v>24.1415228579149</v>
      </c>
      <c r="AO19" s="70">
        <f t="shared" ref="AO19" si="19">AVERAGE(AN19:AN21)</f>
        <v>24.076222298401003</v>
      </c>
      <c r="AP19" s="71">
        <f t="shared" ref="AP19" si="20">STDEV(AN20:AN21)</f>
        <v>0.13428032990479891</v>
      </c>
      <c r="AQ19" s="71">
        <f t="shared" ref="AQ19" si="21">AP19/AO19</f>
        <v>5.5773006346480272E-3</v>
      </c>
    </row>
    <row r="20" spans="1:46">
      <c r="A20">
        <v>1</v>
      </c>
      <c r="B20" t="s">
        <v>30</v>
      </c>
      <c r="C20" t="s">
        <v>24</v>
      </c>
      <c r="D20" s="18">
        <v>23.021584511425299</v>
      </c>
      <c r="E20" s="71"/>
      <c r="F20" s="71"/>
      <c r="G20" s="71"/>
      <c r="M20" s="21">
        <v>1</v>
      </c>
      <c r="N20" s="21" t="s">
        <v>30</v>
      </c>
      <c r="O20" s="21" t="s">
        <v>24</v>
      </c>
      <c r="P20" s="18">
        <v>22.37</v>
      </c>
      <c r="Q20" s="80"/>
      <c r="R20" s="81"/>
      <c r="S20" s="81"/>
      <c r="T20" s="21"/>
      <c r="U20" s="21"/>
      <c r="V20" s="21"/>
      <c r="Y20">
        <v>1</v>
      </c>
      <c r="Z20" t="s">
        <v>30</v>
      </c>
      <c r="AA20" t="s">
        <v>24</v>
      </c>
      <c r="AB20" s="18">
        <v>23.7367394925298</v>
      </c>
      <c r="AC20" s="71"/>
      <c r="AD20" s="71"/>
      <c r="AE20" s="71"/>
      <c r="AK20">
        <v>1</v>
      </c>
      <c r="AL20" t="s">
        <v>30</v>
      </c>
      <c r="AM20" t="s">
        <v>24</v>
      </c>
      <c r="AN20" s="18">
        <v>23.948621486788401</v>
      </c>
      <c r="AO20" s="71"/>
      <c r="AP20" s="71"/>
      <c r="AQ20" s="71"/>
    </row>
    <row r="21" spans="1:46">
      <c r="A21">
        <v>1</v>
      </c>
      <c r="B21" t="s">
        <v>30</v>
      </c>
      <c r="C21" t="s">
        <v>24</v>
      </c>
      <c r="D21" s="18">
        <v>22.9290675773223</v>
      </c>
      <c r="E21" s="71"/>
      <c r="F21" s="71"/>
      <c r="G21" s="71"/>
      <c r="M21" s="21">
        <v>1</v>
      </c>
      <c r="N21" s="21" t="s">
        <v>30</v>
      </c>
      <c r="O21" s="21" t="s">
        <v>24</v>
      </c>
      <c r="P21" s="18">
        <v>22.37</v>
      </c>
      <c r="Q21" s="80"/>
      <c r="R21" s="81"/>
      <c r="S21" s="81"/>
      <c r="T21" s="21"/>
      <c r="U21" s="21"/>
      <c r="V21" s="21"/>
      <c r="Y21">
        <v>1</v>
      </c>
      <c r="Z21" t="s">
        <v>30</v>
      </c>
      <c r="AA21" t="s">
        <v>24</v>
      </c>
      <c r="AB21" s="18">
        <v>23.679829733342199</v>
      </c>
      <c r="AC21" s="71"/>
      <c r="AD21" s="71"/>
      <c r="AE21" s="71"/>
      <c r="AK21">
        <v>1</v>
      </c>
      <c r="AL21" t="s">
        <v>30</v>
      </c>
      <c r="AM21" t="s">
        <v>24</v>
      </c>
      <c r="AN21" s="18">
        <v>24.138522550499701</v>
      </c>
      <c r="AO21" s="71"/>
      <c r="AP21" s="71"/>
      <c r="AQ21" s="71"/>
    </row>
    <row r="22" spans="1:46">
      <c r="A22">
        <v>1</v>
      </c>
      <c r="B22" t="s">
        <v>23</v>
      </c>
      <c r="C22" t="s">
        <v>24</v>
      </c>
      <c r="D22" s="18">
        <v>18.7979482425288</v>
      </c>
      <c r="E22" s="70">
        <f t="shared" ref="E22" si="22">AVERAGE(D22:D24)</f>
        <v>18.729864126462434</v>
      </c>
      <c r="F22" s="71">
        <f>STDEV(D22:D23)</f>
        <v>0.12117076864667455</v>
      </c>
      <c r="G22" s="71">
        <f t="shared" ref="G22" si="23">F22/E22</f>
        <v>6.4693885566141814E-3</v>
      </c>
      <c r="M22" s="21">
        <v>1</v>
      </c>
      <c r="N22" s="21" t="s">
        <v>23</v>
      </c>
      <c r="O22" s="21" t="s">
        <v>24</v>
      </c>
      <c r="P22" s="18">
        <v>18.350000000000001</v>
      </c>
      <c r="Q22" s="80">
        <v>18.29</v>
      </c>
      <c r="R22" s="81">
        <v>3.9924979999999999E-2</v>
      </c>
      <c r="S22" s="81">
        <v>2.1826900000000002E-3</v>
      </c>
      <c r="T22" s="21"/>
      <c r="U22" s="21"/>
      <c r="V22" s="21"/>
      <c r="Y22">
        <v>1</v>
      </c>
      <c r="Z22" t="s">
        <v>23</v>
      </c>
      <c r="AA22" t="s">
        <v>24</v>
      </c>
      <c r="AB22" s="18">
        <v>19.7304133774423</v>
      </c>
      <c r="AC22" s="70">
        <f t="shared" ref="AC22" si="24">AVERAGE(AB22:AB24)</f>
        <v>19.757163527098868</v>
      </c>
      <c r="AD22" s="71">
        <f>STDEV(AB22:AB23)</f>
        <v>9.9183837088811094E-2</v>
      </c>
      <c r="AE22" s="71">
        <f t="shared" ref="AE22" si="25">AD22/AC22</f>
        <v>5.0201455767054232E-3</v>
      </c>
      <c r="AK22">
        <v>1</v>
      </c>
      <c r="AL22" t="s">
        <v>23</v>
      </c>
      <c r="AM22" t="s">
        <v>24</v>
      </c>
      <c r="AN22" s="18">
        <v>20.210011700179201</v>
      </c>
      <c r="AO22" s="70">
        <f t="shared" ref="AO22" si="26">AVERAGE(AN22:AN24)</f>
        <v>20.257893658266365</v>
      </c>
      <c r="AP22" s="71">
        <f>STDEV(AN22:AN23)</f>
        <v>0.13509337937666832</v>
      </c>
      <c r="AQ22" s="71">
        <f t="shared" ref="AQ22" si="27">AP22/AO22</f>
        <v>6.6686784744544548E-3</v>
      </c>
    </row>
    <row r="23" spans="1:46">
      <c r="A23">
        <v>1</v>
      </c>
      <c r="B23" t="s">
        <v>23</v>
      </c>
      <c r="C23" t="s">
        <v>24</v>
      </c>
      <c r="D23" s="18">
        <v>18.626586898145501</v>
      </c>
      <c r="E23" s="71"/>
      <c r="F23" s="71"/>
      <c r="G23" s="71"/>
      <c r="I23" s="76" t="s">
        <v>40</v>
      </c>
      <c r="J23" s="77"/>
      <c r="M23" s="21">
        <v>1</v>
      </c>
      <c r="N23" s="21" t="s">
        <v>23</v>
      </c>
      <c r="O23" s="21" t="s">
        <v>24</v>
      </c>
      <c r="P23" s="18">
        <v>18.29</v>
      </c>
      <c r="Q23" s="80"/>
      <c r="R23" s="81"/>
      <c r="S23" s="81"/>
      <c r="T23" s="21"/>
      <c r="U23" s="83" t="s">
        <v>40</v>
      </c>
      <c r="V23" s="84"/>
      <c r="Y23">
        <v>1</v>
      </c>
      <c r="Z23" t="s">
        <v>23</v>
      </c>
      <c r="AA23" t="s">
        <v>24</v>
      </c>
      <c r="AB23" s="18">
        <v>19.8706805050215</v>
      </c>
      <c r="AC23" s="71"/>
      <c r="AD23" s="71"/>
      <c r="AE23" s="71"/>
      <c r="AG23" s="76" t="s">
        <v>40</v>
      </c>
      <c r="AH23" s="77"/>
      <c r="AK23">
        <v>1</v>
      </c>
      <c r="AL23" t="s">
        <v>23</v>
      </c>
      <c r="AM23" t="s">
        <v>24</v>
      </c>
      <c r="AN23" s="18">
        <v>20.4010625894805</v>
      </c>
      <c r="AO23" s="71"/>
      <c r="AP23" s="71"/>
      <c r="AQ23" s="71"/>
      <c r="AS23" s="76" t="s">
        <v>40</v>
      </c>
      <c r="AT23" s="77"/>
    </row>
    <row r="24" spans="1:46">
      <c r="A24">
        <v>1</v>
      </c>
      <c r="B24" t="s">
        <v>23</v>
      </c>
      <c r="C24" t="s">
        <v>24</v>
      </c>
      <c r="D24" s="18">
        <v>18.765057238712998</v>
      </c>
      <c r="E24" s="71"/>
      <c r="F24" s="71"/>
      <c r="G24" s="71"/>
      <c r="I24" s="22"/>
      <c r="J24" s="24"/>
      <c r="M24" s="21">
        <v>1</v>
      </c>
      <c r="N24" s="21" t="s">
        <v>23</v>
      </c>
      <c r="O24" s="21" t="s">
        <v>24</v>
      </c>
      <c r="P24" s="18">
        <v>18.23</v>
      </c>
      <c r="Q24" s="80"/>
      <c r="R24" s="81"/>
      <c r="S24" s="81"/>
      <c r="T24" s="21"/>
      <c r="U24" s="23"/>
      <c r="V24" s="25"/>
      <c r="Y24">
        <v>1</v>
      </c>
      <c r="Z24" t="s">
        <v>23</v>
      </c>
      <c r="AA24" t="s">
        <v>24</v>
      </c>
      <c r="AB24" s="18">
        <v>19.6703966988328</v>
      </c>
      <c r="AC24" s="71"/>
      <c r="AD24" s="71"/>
      <c r="AE24" s="71"/>
      <c r="AG24" s="22"/>
      <c r="AH24" s="24"/>
      <c r="AK24">
        <v>1</v>
      </c>
      <c r="AL24" t="s">
        <v>23</v>
      </c>
      <c r="AM24" t="s">
        <v>24</v>
      </c>
      <c r="AN24" s="18">
        <v>20.162606685139401</v>
      </c>
      <c r="AO24" s="71"/>
      <c r="AP24" s="71"/>
      <c r="AQ24" s="71"/>
      <c r="AS24" s="22"/>
      <c r="AT24" s="24"/>
    </row>
    <row r="25" spans="1:46">
      <c r="A25">
        <v>1</v>
      </c>
      <c r="B25" t="s">
        <v>39</v>
      </c>
      <c r="C25" t="s">
        <v>24</v>
      </c>
      <c r="D25" s="18">
        <v>19.543280550616299</v>
      </c>
      <c r="E25" s="70">
        <f t="shared" ref="E25" si="28">AVERAGE(D25:D27)</f>
        <v>19.499053201409733</v>
      </c>
      <c r="F25" s="71">
        <f t="shared" ref="F25" si="29">STDEV(D26:D27)</f>
        <v>2.6485342731438707E-2</v>
      </c>
      <c r="G25" s="71">
        <f t="shared" ref="G25" si="30">F25/E25</f>
        <v>1.3582886542164972E-3</v>
      </c>
      <c r="I25" s="33" t="s">
        <v>29</v>
      </c>
      <c r="J25" s="24" t="s">
        <v>39</v>
      </c>
      <c r="M25" s="21">
        <v>1</v>
      </c>
      <c r="N25" s="21" t="s">
        <v>39</v>
      </c>
      <c r="O25" s="21" t="s">
        <v>24</v>
      </c>
      <c r="P25" s="18">
        <v>19.04</v>
      </c>
      <c r="Q25" s="80">
        <v>19.07</v>
      </c>
      <c r="R25" s="81">
        <v>0.11385132000000001</v>
      </c>
      <c r="S25" s="81">
        <v>5.9709699999999999E-3</v>
      </c>
      <c r="T25" s="21"/>
      <c r="U25" s="30" t="s">
        <v>29</v>
      </c>
      <c r="V25" s="25" t="s">
        <v>39</v>
      </c>
      <c r="Y25">
        <v>1</v>
      </c>
      <c r="Z25" t="s">
        <v>39</v>
      </c>
      <c r="AA25" t="s">
        <v>24</v>
      </c>
      <c r="AB25" s="18">
        <v>20.687865417393901</v>
      </c>
      <c r="AC25" s="70">
        <f t="shared" ref="AC25" si="31">AVERAGE(AB25:AB27)</f>
        <v>20.697619217669367</v>
      </c>
      <c r="AD25" s="71">
        <f t="shared" ref="AD25" si="32">STDEV(AB26:AB27)</f>
        <v>8.6333981918629343E-2</v>
      </c>
      <c r="AE25" s="71">
        <f t="shared" ref="AE25" si="33">AD25/AC25</f>
        <v>4.1712035094802992E-3</v>
      </c>
      <c r="AG25" s="33" t="s">
        <v>29</v>
      </c>
      <c r="AH25" s="24" t="s">
        <v>39</v>
      </c>
      <c r="AK25">
        <v>1</v>
      </c>
      <c r="AL25" t="s">
        <v>39</v>
      </c>
      <c r="AM25" t="s">
        <v>24</v>
      </c>
      <c r="AN25" s="18">
        <v>20.837406265205601</v>
      </c>
      <c r="AO25" s="70">
        <f t="shared" ref="AO25" si="34">AVERAGE(AN25:AN27)</f>
        <v>20.899095560607833</v>
      </c>
      <c r="AP25" s="71">
        <f t="shared" ref="AP25" si="35">STDEV(AN26:AN27)</f>
        <v>4.2617348598441858E-2</v>
      </c>
      <c r="AQ25" s="71">
        <f t="shared" ref="AQ25" si="36">AP25/AO25</f>
        <v>2.0391958338508293E-3</v>
      </c>
      <c r="AS25" s="33" t="s">
        <v>29</v>
      </c>
      <c r="AT25" s="24" t="s">
        <v>39</v>
      </c>
    </row>
    <row r="26" spans="1:46">
      <c r="A26">
        <v>1</v>
      </c>
      <c r="B26" t="s">
        <v>39</v>
      </c>
      <c r="C26" t="s">
        <v>24</v>
      </c>
      <c r="D26" s="18">
        <v>19.495667492253901</v>
      </c>
      <c r="E26" s="71"/>
      <c r="F26" s="71"/>
      <c r="G26" s="71"/>
      <c r="I26" s="33" t="s">
        <v>31</v>
      </c>
      <c r="J26" s="24" t="s">
        <v>23</v>
      </c>
      <c r="M26" s="21">
        <v>1</v>
      </c>
      <c r="N26" s="21" t="s">
        <v>39</v>
      </c>
      <c r="O26" s="21" t="s">
        <v>24</v>
      </c>
      <c r="P26" s="18">
        <v>19</v>
      </c>
      <c r="Q26" s="80"/>
      <c r="R26" s="81"/>
      <c r="S26" s="81"/>
      <c r="T26" s="21"/>
      <c r="U26" s="30" t="s">
        <v>31</v>
      </c>
      <c r="V26" s="25" t="s">
        <v>23</v>
      </c>
      <c r="Y26">
        <v>1</v>
      </c>
      <c r="Z26" t="s">
        <v>39</v>
      </c>
      <c r="AA26" t="s">
        <v>24</v>
      </c>
      <c r="AB26" s="18">
        <v>20.641448773745601</v>
      </c>
      <c r="AC26" s="71"/>
      <c r="AD26" s="71"/>
      <c r="AE26" s="71"/>
      <c r="AG26" s="33" t="s">
        <v>31</v>
      </c>
      <c r="AH26" s="24" t="s">
        <v>23</v>
      </c>
      <c r="AK26">
        <v>1</v>
      </c>
      <c r="AL26" t="s">
        <v>39</v>
      </c>
      <c r="AM26" t="s">
        <v>24</v>
      </c>
      <c r="AN26" s="18">
        <v>20.9600752244991</v>
      </c>
      <c r="AO26" s="71"/>
      <c r="AP26" s="71"/>
      <c r="AQ26" s="71"/>
      <c r="AS26" s="33" t="s">
        <v>31</v>
      </c>
      <c r="AT26" s="24" t="s">
        <v>23</v>
      </c>
    </row>
    <row r="27" spans="1:46">
      <c r="A27">
        <v>1</v>
      </c>
      <c r="B27" t="s">
        <v>39</v>
      </c>
      <c r="C27" t="s">
        <v>24</v>
      </c>
      <c r="D27" s="18">
        <v>19.458211561359001</v>
      </c>
      <c r="E27" s="71"/>
      <c r="F27" s="71"/>
      <c r="G27" s="71"/>
      <c r="I27" s="22"/>
      <c r="J27" s="24"/>
      <c r="M27" s="21">
        <v>1</v>
      </c>
      <c r="N27" s="21" t="s">
        <v>39</v>
      </c>
      <c r="O27" s="21" t="s">
        <v>24</v>
      </c>
      <c r="P27" s="18">
        <v>19.16</v>
      </c>
      <c r="Q27" s="80"/>
      <c r="R27" s="81"/>
      <c r="S27" s="81"/>
      <c r="T27" s="21"/>
      <c r="U27" s="23"/>
      <c r="V27" s="25"/>
      <c r="Y27">
        <v>1</v>
      </c>
      <c r="Z27" t="s">
        <v>39</v>
      </c>
      <c r="AA27" t="s">
        <v>24</v>
      </c>
      <c r="AB27" s="18">
        <v>20.763543461868601</v>
      </c>
      <c r="AC27" s="71"/>
      <c r="AD27" s="71"/>
      <c r="AE27" s="71"/>
      <c r="AG27" s="22"/>
      <c r="AH27" s="24"/>
      <c r="AK27">
        <v>1</v>
      </c>
      <c r="AL27" t="s">
        <v>39</v>
      </c>
      <c r="AM27" t="s">
        <v>24</v>
      </c>
      <c r="AN27" s="18">
        <v>20.899805192118802</v>
      </c>
      <c r="AO27" s="71"/>
      <c r="AP27" s="71"/>
      <c r="AQ27" s="71"/>
      <c r="AS27" s="22"/>
      <c r="AT27" s="24"/>
    </row>
    <row r="28" spans="1:46">
      <c r="A28">
        <v>1</v>
      </c>
      <c r="B28" t="s">
        <v>23</v>
      </c>
      <c r="C28" t="s">
        <v>34</v>
      </c>
      <c r="D28" s="18">
        <v>18.540456131410998</v>
      </c>
      <c r="E28" s="70">
        <f t="shared" ref="E28" si="37">AVERAGE(D28:D30)</f>
        <v>18.594917963351232</v>
      </c>
      <c r="F28" s="71">
        <f t="shared" ref="F28" si="38">STDEV(D29:D30)</f>
        <v>7.9277893700838833E-2</v>
      </c>
      <c r="G28" s="71">
        <f t="shared" ref="G28" si="39">F28/E28</f>
        <v>4.2634172335198157E-3</v>
      </c>
      <c r="I28" s="33" t="s">
        <v>32</v>
      </c>
      <c r="J28" s="34" t="s">
        <v>33</v>
      </c>
      <c r="M28" s="21">
        <v>1</v>
      </c>
      <c r="N28" s="21" t="s">
        <v>23</v>
      </c>
      <c r="O28" s="21" t="s">
        <v>34</v>
      </c>
      <c r="P28" s="18">
        <v>18.21</v>
      </c>
      <c r="Q28" s="80">
        <v>18.2</v>
      </c>
      <c r="R28" s="81">
        <v>3.1976240000000003E-2</v>
      </c>
      <c r="S28" s="81">
        <v>1.7568099999999999E-3</v>
      </c>
      <c r="T28" s="21"/>
      <c r="U28" s="30" t="s">
        <v>32</v>
      </c>
      <c r="V28" s="31" t="s">
        <v>33</v>
      </c>
      <c r="Y28">
        <v>1</v>
      </c>
      <c r="Z28" t="s">
        <v>23</v>
      </c>
      <c r="AA28" t="s">
        <v>34</v>
      </c>
      <c r="AB28" s="18">
        <v>19.292675590516399</v>
      </c>
      <c r="AC28" s="70">
        <f t="shared" ref="AC28" si="40">AVERAGE(AB28:AB30)</f>
        <v>19.399259472691032</v>
      </c>
      <c r="AD28" s="71">
        <f t="shared" ref="AD28" si="41">STDEV(AB29:AB30)</f>
        <v>2.1088347404515817E-2</v>
      </c>
      <c r="AE28" s="71">
        <f t="shared" ref="AE28" si="42">AD28/AC28</f>
        <v>1.0870697118208336E-3</v>
      </c>
      <c r="AG28" s="33" t="s">
        <v>32</v>
      </c>
      <c r="AH28" s="34" t="s">
        <v>33</v>
      </c>
      <c r="AK28">
        <v>1</v>
      </c>
      <c r="AL28" t="s">
        <v>23</v>
      </c>
      <c r="AM28" t="s">
        <v>34</v>
      </c>
      <c r="AN28" s="18">
        <v>20.240866290841598</v>
      </c>
      <c r="AO28" s="70">
        <f t="shared" ref="AO28" si="43">AVERAGE(AN28:AN30)</f>
        <v>20.298247123151132</v>
      </c>
      <c r="AP28" s="71">
        <f t="shared" ref="AP28" si="44">STDEV(AN29:AN30)</f>
        <v>5.2352622096031635E-2</v>
      </c>
      <c r="AQ28" s="71">
        <f t="shared" ref="AQ28" si="45">AP28/AO28</f>
        <v>2.5791696090014067E-3</v>
      </c>
      <c r="AS28" s="33" t="s">
        <v>32</v>
      </c>
      <c r="AT28" s="34" t="s">
        <v>33</v>
      </c>
    </row>
    <row r="29" spans="1:46">
      <c r="A29">
        <v>1</v>
      </c>
      <c r="B29" t="s">
        <v>23</v>
      </c>
      <c r="C29" t="s">
        <v>34</v>
      </c>
      <c r="D29" s="18">
        <v>18.5660909430873</v>
      </c>
      <c r="E29" s="71"/>
      <c r="F29" s="71"/>
      <c r="G29" s="71"/>
      <c r="I29" s="22">
        <v>0</v>
      </c>
      <c r="J29" s="24">
        <v>0</v>
      </c>
      <c r="M29" s="21">
        <v>1</v>
      </c>
      <c r="N29" s="21" t="s">
        <v>23</v>
      </c>
      <c r="O29" s="21" t="s">
        <v>34</v>
      </c>
      <c r="P29" s="18">
        <v>18.22</v>
      </c>
      <c r="Q29" s="80"/>
      <c r="R29" s="81"/>
      <c r="S29" s="81"/>
      <c r="T29" s="21"/>
      <c r="U29" s="23">
        <v>0</v>
      </c>
      <c r="V29" s="25">
        <v>0</v>
      </c>
      <c r="Y29">
        <v>1</v>
      </c>
      <c r="Z29" t="s">
        <v>23</v>
      </c>
      <c r="AA29" t="s">
        <v>34</v>
      </c>
      <c r="AB29" s="18">
        <v>19.437639700324599</v>
      </c>
      <c r="AC29" s="71"/>
      <c r="AD29" s="71"/>
      <c r="AE29" s="71"/>
      <c r="AG29" s="22">
        <v>0</v>
      </c>
      <c r="AH29" s="24">
        <v>0</v>
      </c>
      <c r="AK29">
        <v>1</v>
      </c>
      <c r="AL29" t="s">
        <v>23</v>
      </c>
      <c r="AM29" t="s">
        <v>34</v>
      </c>
      <c r="AN29" s="18">
        <v>20.2899186452089</v>
      </c>
      <c r="AO29" s="71"/>
      <c r="AP29" s="71"/>
      <c r="AQ29" s="71"/>
      <c r="AS29" s="22">
        <v>0</v>
      </c>
      <c r="AT29" s="24">
        <v>0</v>
      </c>
    </row>
    <row r="30" spans="1:46">
      <c r="A30">
        <v>1</v>
      </c>
      <c r="B30" t="s">
        <v>23</v>
      </c>
      <c r="C30" t="s">
        <v>34</v>
      </c>
      <c r="D30" s="18">
        <v>18.678206815555399</v>
      </c>
      <c r="E30" s="71"/>
      <c r="F30" s="71"/>
      <c r="G30" s="71"/>
      <c r="I30" s="22">
        <v>1</v>
      </c>
      <c r="J30" s="24">
        <f>2/(((((J6)^(E31-E25))/((J5)^(E28-E22)))+1)*J15)</f>
        <v>0.15352265571871029</v>
      </c>
      <c r="M30" s="21">
        <v>1</v>
      </c>
      <c r="N30" s="21" t="s">
        <v>23</v>
      </c>
      <c r="O30" s="21" t="s">
        <v>34</v>
      </c>
      <c r="P30" s="18">
        <v>18.170000000000002</v>
      </c>
      <c r="Q30" s="80"/>
      <c r="R30" s="81"/>
      <c r="S30" s="81"/>
      <c r="T30" s="21"/>
      <c r="U30" s="23">
        <v>1</v>
      </c>
      <c r="V30" s="25">
        <v>0.15320030900000001</v>
      </c>
      <c r="Y30">
        <v>1</v>
      </c>
      <c r="Z30" t="s">
        <v>23</v>
      </c>
      <c r="AA30" t="s">
        <v>34</v>
      </c>
      <c r="AB30" s="18">
        <v>19.467463127232101</v>
      </c>
      <c r="AC30" s="71"/>
      <c r="AD30" s="71"/>
      <c r="AE30" s="71"/>
      <c r="AG30" s="22">
        <v>1</v>
      </c>
      <c r="AH30" s="24">
        <f>2/(((((AH6)^(AC31-AC25))/((AH5)^(AC28-AC22)))+1)*AH15)</f>
        <v>0.25211477783936453</v>
      </c>
      <c r="AK30">
        <v>1</v>
      </c>
      <c r="AL30" t="s">
        <v>23</v>
      </c>
      <c r="AM30" t="s">
        <v>34</v>
      </c>
      <c r="AN30" s="18">
        <v>20.363956433402901</v>
      </c>
      <c r="AO30" s="71"/>
      <c r="AP30" s="71"/>
      <c r="AQ30" s="71"/>
      <c r="AS30" s="22">
        <v>1</v>
      </c>
      <c r="AT30" s="24">
        <f>2/(((((AT6)^(AO31-AO25))/((AT5)^(AO28-AO22)))+1)*AT15)</f>
        <v>0.1557295110135207</v>
      </c>
    </row>
    <row r="31" spans="1:46">
      <c r="A31">
        <v>1</v>
      </c>
      <c r="B31" t="s">
        <v>39</v>
      </c>
      <c r="C31" t="s">
        <v>34</v>
      </c>
      <c r="D31" s="18">
        <v>23.3963129604678</v>
      </c>
      <c r="E31" s="70">
        <f t="shared" ref="E31" si="46">AVERAGE(D31:D33)</f>
        <v>23.419128282273565</v>
      </c>
      <c r="F31" s="71">
        <f t="shared" ref="F31" si="47">STDEV(D32:D33)</f>
        <v>5.2589234058188064E-2</v>
      </c>
      <c r="G31" s="71">
        <f t="shared" ref="G31" si="48">F31/E31</f>
        <v>2.2455675302822426E-3</v>
      </c>
      <c r="I31" s="22">
        <v>2</v>
      </c>
      <c r="J31" s="24">
        <f>2/(((((J6)^(E46-E40))/((J5)^(E43-E37)))+1)*J16)</f>
        <v>0.49339211029848495</v>
      </c>
      <c r="M31" s="21">
        <v>1</v>
      </c>
      <c r="N31" s="21" t="s">
        <v>39</v>
      </c>
      <c r="O31" s="21" t="s">
        <v>34</v>
      </c>
      <c r="P31" s="18">
        <v>22.99</v>
      </c>
      <c r="Q31" s="80">
        <v>23.06</v>
      </c>
      <c r="R31" s="81">
        <v>6.0697809999999998E-2</v>
      </c>
      <c r="S31" s="81">
        <v>2.6316400000000002E-3</v>
      </c>
      <c r="T31" s="21"/>
      <c r="U31" s="23">
        <v>2</v>
      </c>
      <c r="V31" s="25">
        <v>0.53161228699999996</v>
      </c>
      <c r="Y31">
        <v>1</v>
      </c>
      <c r="Z31" t="s">
        <v>39</v>
      </c>
      <c r="AA31" t="s">
        <v>34</v>
      </c>
      <c r="AB31" s="18">
        <v>23.609133919697999</v>
      </c>
      <c r="AC31" s="70">
        <f t="shared" ref="AC31" si="49">AVERAGE(AB31:AB33)</f>
        <v>23.701463578498167</v>
      </c>
      <c r="AD31" s="71">
        <f t="shared" ref="AD31" si="50">STDEV(AB32:AB33)</f>
        <v>5.0860650615110739E-3</v>
      </c>
      <c r="AE31" s="71">
        <f t="shared" ref="AE31" si="51">AD31/AC31</f>
        <v>2.1458864954336082E-4</v>
      </c>
      <c r="AG31" s="22">
        <v>2</v>
      </c>
      <c r="AH31" s="24">
        <f>2/(((((AH6)^(AC46-AC40))/((AH5)^(AC43-AC37)))+1)*AH16)</f>
        <v>0.66306620357518231</v>
      </c>
      <c r="AK31">
        <v>1</v>
      </c>
      <c r="AL31" t="s">
        <v>39</v>
      </c>
      <c r="AM31" t="s">
        <v>34</v>
      </c>
      <c r="AN31" s="18">
        <v>24.993728263109901</v>
      </c>
      <c r="AO31" s="70">
        <f t="shared" ref="AO31" si="52">AVERAGE(AN31:AN33)</f>
        <v>25.099194673101298</v>
      </c>
      <c r="AP31" s="71">
        <f t="shared" ref="AP31" si="53">STDEV(AN32:AN33)</f>
        <v>1.6392901236996129E-2</v>
      </c>
      <c r="AQ31" s="71">
        <f t="shared" ref="AQ31" si="54">AP31/AO31</f>
        <v>6.5312459027079192E-4</v>
      </c>
      <c r="AS31" s="22">
        <v>2</v>
      </c>
      <c r="AT31" s="24">
        <f>2/(((((AT6)^(AO46-AO40))/((AT5)^(AO43-AO37)))+1)*AT16)</f>
        <v>0.48788572095887806</v>
      </c>
    </row>
    <row r="32" spans="1:46">
      <c r="A32">
        <v>1</v>
      </c>
      <c r="B32" t="s">
        <v>39</v>
      </c>
      <c r="C32" t="s">
        <v>34</v>
      </c>
      <c r="D32" s="18">
        <v>23.393349739156498</v>
      </c>
      <c r="E32" s="71"/>
      <c r="F32" s="71"/>
      <c r="G32" s="71"/>
      <c r="I32" s="22">
        <v>4</v>
      </c>
      <c r="J32" s="24">
        <f>2/(((((J6)^(E61-E55))/((J5)^(E58-E52)))+1)*J17)</f>
        <v>0.58954440862129853</v>
      </c>
      <c r="M32" s="21">
        <v>1</v>
      </c>
      <c r="N32" s="21" t="s">
        <v>39</v>
      </c>
      <c r="O32" s="21" t="s">
        <v>34</v>
      </c>
      <c r="P32" s="18">
        <v>23.15</v>
      </c>
      <c r="Q32" s="80"/>
      <c r="R32" s="81"/>
      <c r="S32" s="81"/>
      <c r="T32" s="21"/>
      <c r="U32" s="23">
        <v>4</v>
      </c>
      <c r="V32" s="25">
        <v>0.67905155699999997</v>
      </c>
      <c r="Y32">
        <v>1</v>
      </c>
      <c r="Z32" t="s">
        <v>39</v>
      </c>
      <c r="AA32" t="s">
        <v>34</v>
      </c>
      <c r="AB32" s="18">
        <v>23.751224798992801</v>
      </c>
      <c r="AC32" s="71"/>
      <c r="AD32" s="71"/>
      <c r="AE32" s="71"/>
      <c r="AG32" s="22">
        <v>4</v>
      </c>
      <c r="AH32" s="24">
        <f>2/(((((AH6)^(AC61-AC55))/((AH5)^(AC58-AC52)))+1)*AH17)</f>
        <v>0.85064890225716094</v>
      </c>
      <c r="AK32">
        <v>1</v>
      </c>
      <c r="AL32" t="s">
        <v>39</v>
      </c>
      <c r="AM32" t="s">
        <v>34</v>
      </c>
      <c r="AN32" s="18">
        <v>25.163519409725001</v>
      </c>
      <c r="AO32" s="71"/>
      <c r="AP32" s="71"/>
      <c r="AQ32" s="71"/>
      <c r="AS32" s="22">
        <v>4</v>
      </c>
      <c r="AT32" s="24">
        <f>2/(((((AT6)^(AO61-AO55))/((AT5)^(AO58-AO52)))+1)*AT17)</f>
        <v>0.65588253077477054</v>
      </c>
    </row>
    <row r="33" spans="1:46">
      <c r="A33">
        <v>1</v>
      </c>
      <c r="B33" t="s">
        <v>39</v>
      </c>
      <c r="C33" t="s">
        <v>34</v>
      </c>
      <c r="D33" s="18">
        <v>23.467722147196401</v>
      </c>
      <c r="E33" s="71"/>
      <c r="F33" s="71"/>
      <c r="G33" s="71"/>
      <c r="I33" s="26">
        <v>6</v>
      </c>
      <c r="J33" s="28">
        <f>2/(((((J6)^(E76-E70))/((J5)^(E73-E67)))+1)*J18)</f>
        <v>0.57060707053174453</v>
      </c>
      <c r="M33" s="21">
        <v>1</v>
      </c>
      <c r="N33" s="21" t="s">
        <v>39</v>
      </c>
      <c r="O33" s="21" t="s">
        <v>34</v>
      </c>
      <c r="P33" s="18">
        <v>23.06</v>
      </c>
      <c r="Q33" s="80"/>
      <c r="R33" s="81"/>
      <c r="S33" s="81"/>
      <c r="T33" s="21"/>
      <c r="U33" s="27">
        <v>6</v>
      </c>
      <c r="V33" s="29">
        <v>0.66447031400000001</v>
      </c>
      <c r="Y33">
        <v>1</v>
      </c>
      <c r="Z33" t="s">
        <v>39</v>
      </c>
      <c r="AA33" t="s">
        <v>34</v>
      </c>
      <c r="AB33" s="18">
        <v>23.7440320168037</v>
      </c>
      <c r="AC33" s="71"/>
      <c r="AD33" s="71"/>
      <c r="AE33" s="71"/>
      <c r="AG33" s="26">
        <v>6</v>
      </c>
      <c r="AH33" s="28">
        <f>2/(((((AH6)^(AC76-AC70))/((AH5)^(AC73-AC67)))+1)*AH18)</f>
        <v>0.81827850310050998</v>
      </c>
      <c r="AK33">
        <v>1</v>
      </c>
      <c r="AL33" t="s">
        <v>39</v>
      </c>
      <c r="AM33" t="s">
        <v>34</v>
      </c>
      <c r="AN33" s="18">
        <v>25.140336346468999</v>
      </c>
      <c r="AO33" s="71"/>
      <c r="AP33" s="71"/>
      <c r="AQ33" s="71"/>
      <c r="AS33" s="26">
        <v>6</v>
      </c>
      <c r="AT33" s="28">
        <f>2/(((((AT6)^(AO76-AO70))/((AT5)^(AO73-AO67)))+1)*AT18)</f>
        <v>0.67809993752430564</v>
      </c>
    </row>
    <row r="34" spans="1:46">
      <c r="A34">
        <v>2</v>
      </c>
      <c r="B34" t="s">
        <v>30</v>
      </c>
      <c r="C34" t="s">
        <v>24</v>
      </c>
      <c r="D34" s="18">
        <v>23.3630766672925</v>
      </c>
      <c r="E34" s="70">
        <f t="shared" ref="E34" si="55">AVERAGE(D34:D36)</f>
        <v>23.261083216247467</v>
      </c>
      <c r="F34" s="71">
        <f t="shared" ref="F34" si="56">STDEV(D35:D36)</f>
        <v>2.8636531623089601E-2</v>
      </c>
      <c r="G34" s="71">
        <f t="shared" ref="G34" si="57">F34/E34</f>
        <v>1.2310919210799037E-3</v>
      </c>
      <c r="M34" s="21">
        <v>2</v>
      </c>
      <c r="N34" s="21" t="s">
        <v>30</v>
      </c>
      <c r="O34" s="21" t="s">
        <v>24</v>
      </c>
      <c r="P34" s="18">
        <v>23.05</v>
      </c>
      <c r="Q34" s="80">
        <v>22.77</v>
      </c>
      <c r="R34" s="81">
        <v>2.3417899999999998E-2</v>
      </c>
      <c r="S34" s="81">
        <v>1.02867E-3</v>
      </c>
      <c r="T34" s="21"/>
      <c r="U34" s="21"/>
      <c r="V34" s="21"/>
      <c r="Y34">
        <v>2</v>
      </c>
      <c r="Z34" t="s">
        <v>30</v>
      </c>
      <c r="AA34" t="s">
        <v>24</v>
      </c>
      <c r="AB34" s="18">
        <v>24.215288075442501</v>
      </c>
      <c r="AC34" s="70">
        <f t="shared" ref="AC34" si="58">AVERAGE(AB34:AB36)</f>
        <v>24.326251410380497</v>
      </c>
      <c r="AD34" s="71">
        <f t="shared" ref="AD34" si="59">STDEV(AB35:AB36)</f>
        <v>8.3272357932690624E-2</v>
      </c>
      <c r="AE34" s="71">
        <f t="shared" ref="AE34" si="60">AD34/AC34</f>
        <v>3.4231479617593957E-3</v>
      </c>
      <c r="AK34">
        <v>2</v>
      </c>
      <c r="AL34" t="s">
        <v>30</v>
      </c>
      <c r="AM34" t="s">
        <v>24</v>
      </c>
      <c r="AN34" s="18">
        <v>24.192185847647998</v>
      </c>
      <c r="AO34" s="70">
        <f t="shared" ref="AO34" si="61">AVERAGE(AN34:AN36)</f>
        <v>24.27479831419193</v>
      </c>
      <c r="AP34" s="71">
        <f t="shared" ref="AP34" si="62">STDEV(AN35:AN36)</f>
        <v>9.5590591425212895E-2</v>
      </c>
      <c r="AQ34" s="71">
        <f t="shared" ref="AQ34" si="63">AP34/AO34</f>
        <v>3.9378531672218742E-3</v>
      </c>
    </row>
    <row r="35" spans="1:46">
      <c r="A35">
        <v>2</v>
      </c>
      <c r="B35" t="s">
        <v>30</v>
      </c>
      <c r="C35" t="s">
        <v>24</v>
      </c>
      <c r="D35" s="18">
        <v>23.189837405024601</v>
      </c>
      <c r="E35" s="71"/>
      <c r="F35" s="71"/>
      <c r="G35" s="71"/>
      <c r="M35" s="21">
        <v>2</v>
      </c>
      <c r="N35" s="21" t="s">
        <v>30</v>
      </c>
      <c r="O35" s="21" t="s">
        <v>24</v>
      </c>
      <c r="P35" s="18">
        <v>22.61</v>
      </c>
      <c r="Q35" s="80"/>
      <c r="R35" s="81"/>
      <c r="S35" s="81"/>
      <c r="T35" s="21"/>
      <c r="U35" s="21"/>
      <c r="V35" s="21"/>
      <c r="Y35">
        <v>2</v>
      </c>
      <c r="Z35" t="s">
        <v>30</v>
      </c>
      <c r="AA35" t="s">
        <v>24</v>
      </c>
      <c r="AB35" s="18">
        <v>24.322850628869901</v>
      </c>
      <c r="AC35" s="71"/>
      <c r="AD35" s="71"/>
      <c r="AE35" s="71"/>
      <c r="AK35">
        <v>2</v>
      </c>
      <c r="AL35" t="s">
        <v>30</v>
      </c>
      <c r="AM35" t="s">
        <v>24</v>
      </c>
      <c r="AN35" s="18">
        <v>24.248511792049499</v>
      </c>
      <c r="AO35" s="71"/>
      <c r="AP35" s="71"/>
      <c r="AQ35" s="71"/>
    </row>
    <row r="36" spans="1:46">
      <c r="A36">
        <v>2</v>
      </c>
      <c r="B36" t="s">
        <v>30</v>
      </c>
      <c r="C36" t="s">
        <v>24</v>
      </c>
      <c r="D36" s="18">
        <v>23.230335576425301</v>
      </c>
      <c r="E36" s="71"/>
      <c r="F36" s="71"/>
      <c r="G36" s="71"/>
      <c r="M36" s="21">
        <v>2</v>
      </c>
      <c r="N36" s="21" t="s">
        <v>30</v>
      </c>
      <c r="O36" s="21" t="s">
        <v>24</v>
      </c>
      <c r="P36" s="18">
        <v>22.64</v>
      </c>
      <c r="Q36" s="80"/>
      <c r="R36" s="81"/>
      <c r="S36" s="81"/>
      <c r="T36" s="21"/>
      <c r="U36" s="21"/>
      <c r="V36" s="21"/>
      <c r="Y36">
        <v>2</v>
      </c>
      <c r="Z36" t="s">
        <v>30</v>
      </c>
      <c r="AA36" t="s">
        <v>24</v>
      </c>
      <c r="AB36" s="18">
        <v>24.440615526829099</v>
      </c>
      <c r="AC36" s="71"/>
      <c r="AD36" s="71"/>
      <c r="AE36" s="71"/>
      <c r="AK36">
        <v>2</v>
      </c>
      <c r="AL36" t="s">
        <v>30</v>
      </c>
      <c r="AM36" t="s">
        <v>24</v>
      </c>
      <c r="AN36" s="18">
        <v>24.3836973028783</v>
      </c>
      <c r="AO36" s="71"/>
      <c r="AP36" s="71"/>
      <c r="AQ36" s="71"/>
    </row>
    <row r="37" spans="1:46">
      <c r="A37">
        <v>2</v>
      </c>
      <c r="B37" t="s">
        <v>23</v>
      </c>
      <c r="C37" t="s">
        <v>24</v>
      </c>
      <c r="D37" s="18">
        <v>18.809344761447001</v>
      </c>
      <c r="E37" s="70">
        <f t="shared" ref="E37" si="64">AVERAGE(D37:D39)</f>
        <v>18.737445697651832</v>
      </c>
      <c r="F37" s="71">
        <f t="shared" ref="F37" si="65">STDEV(D38:D39)</f>
        <v>1.434105142767067E-2</v>
      </c>
      <c r="G37" s="71">
        <f t="shared" ref="G37" si="66">F37/E37</f>
        <v>7.6536853843786634E-4</v>
      </c>
      <c r="M37" s="21">
        <v>2</v>
      </c>
      <c r="N37" s="21" t="s">
        <v>23</v>
      </c>
      <c r="O37" s="21" t="s">
        <v>24</v>
      </c>
      <c r="P37" s="18">
        <v>18.25</v>
      </c>
      <c r="Q37" s="80">
        <v>18.149999999999999</v>
      </c>
      <c r="R37" s="81">
        <v>2.767561E-2</v>
      </c>
      <c r="S37" s="81">
        <v>1.5249300000000001E-3</v>
      </c>
      <c r="T37" s="21"/>
      <c r="U37" s="21"/>
      <c r="V37" s="21"/>
      <c r="Y37">
        <v>2</v>
      </c>
      <c r="Z37" t="s">
        <v>23</v>
      </c>
      <c r="AA37" t="s">
        <v>24</v>
      </c>
      <c r="AB37" s="18">
        <v>19.995221326183302</v>
      </c>
      <c r="AC37" s="70">
        <f t="shared" ref="AC37" si="67">AVERAGE(AB37:AB39)</f>
        <v>19.9939136939213</v>
      </c>
      <c r="AD37" s="71">
        <f t="shared" ref="AD37" si="68">STDEV(AB38:AB39)</f>
        <v>5.0789654665363533E-3</v>
      </c>
      <c r="AE37" s="71">
        <f t="shared" ref="AE37" si="69">AD37/AC37</f>
        <v>2.540255771975498E-4</v>
      </c>
      <c r="AK37">
        <v>2</v>
      </c>
      <c r="AL37" t="s">
        <v>23</v>
      </c>
      <c r="AM37" t="s">
        <v>24</v>
      </c>
      <c r="AN37" s="18">
        <v>19.7901428705588</v>
      </c>
      <c r="AO37" s="70">
        <f t="shared" ref="AO37" si="70">AVERAGE(AN37:AN39)</f>
        <v>19.861136918698833</v>
      </c>
      <c r="AP37" s="71">
        <f t="shared" ref="AP37" si="71">STDEV(AN38:AN39)</f>
        <v>0.16643137132763883</v>
      </c>
      <c r="AQ37" s="71">
        <f t="shared" ref="AQ37" si="72">AP37/AO37</f>
        <v>8.3797504648863916E-3</v>
      </c>
    </row>
    <row r="38" spans="1:46">
      <c r="A38">
        <v>2</v>
      </c>
      <c r="B38" t="s">
        <v>23</v>
      </c>
      <c r="C38" t="s">
        <v>24</v>
      </c>
      <c r="D38" s="18">
        <v>18.691355511040399</v>
      </c>
      <c r="E38" s="71"/>
      <c r="F38" s="71"/>
      <c r="G38" s="71"/>
      <c r="M38" s="21">
        <v>2</v>
      </c>
      <c r="N38" s="21" t="s">
        <v>23</v>
      </c>
      <c r="O38" s="21" t="s">
        <v>24</v>
      </c>
      <c r="P38" s="18">
        <v>18.079999999999998</v>
      </c>
      <c r="Q38" s="80"/>
      <c r="R38" s="81"/>
      <c r="S38" s="81"/>
      <c r="T38" s="21"/>
      <c r="U38" s="21"/>
      <c r="V38" s="21"/>
      <c r="Y38">
        <v>2</v>
      </c>
      <c r="Z38" t="s">
        <v>23</v>
      </c>
      <c r="AA38" t="s">
        <v>24</v>
      </c>
      <c r="AB38" s="18">
        <v>19.989668506867499</v>
      </c>
      <c r="AC38" s="71"/>
      <c r="AD38" s="71"/>
      <c r="AE38" s="71"/>
      <c r="AK38">
        <v>2</v>
      </c>
      <c r="AL38" t="s">
        <v>23</v>
      </c>
      <c r="AM38" t="s">
        <v>24</v>
      </c>
      <c r="AN38" s="18">
        <v>20.014318694036799</v>
      </c>
      <c r="AO38" s="71"/>
      <c r="AP38" s="71"/>
      <c r="AQ38" s="71"/>
    </row>
    <row r="39" spans="1:46">
      <c r="A39">
        <v>2</v>
      </c>
      <c r="B39" t="s">
        <v>23</v>
      </c>
      <c r="C39" t="s">
        <v>24</v>
      </c>
      <c r="D39" s="18">
        <v>18.711636820468101</v>
      </c>
      <c r="E39" s="71"/>
      <c r="F39" s="71"/>
      <c r="G39" s="71"/>
      <c r="M39" s="21">
        <v>2</v>
      </c>
      <c r="N39" s="21" t="s">
        <v>23</v>
      </c>
      <c r="O39" s="21" t="s">
        <v>24</v>
      </c>
      <c r="P39" s="18">
        <v>18.12</v>
      </c>
      <c r="Q39" s="80"/>
      <c r="R39" s="81"/>
      <c r="S39" s="81"/>
      <c r="T39" s="21"/>
      <c r="U39" s="21"/>
      <c r="V39" s="21"/>
      <c r="Y39">
        <v>2</v>
      </c>
      <c r="Z39" t="s">
        <v>23</v>
      </c>
      <c r="AA39" t="s">
        <v>24</v>
      </c>
      <c r="AB39" s="18">
        <v>19.996851248713099</v>
      </c>
      <c r="AC39" s="71"/>
      <c r="AD39" s="71"/>
      <c r="AE39" s="71"/>
      <c r="AK39">
        <v>2</v>
      </c>
      <c r="AL39" t="s">
        <v>23</v>
      </c>
      <c r="AM39" t="s">
        <v>24</v>
      </c>
      <c r="AN39" s="18">
        <v>19.778949191500899</v>
      </c>
      <c r="AO39" s="71"/>
      <c r="AP39" s="71"/>
      <c r="AQ39" s="71"/>
    </row>
    <row r="40" spans="1:46">
      <c r="A40">
        <v>2</v>
      </c>
      <c r="B40" t="s">
        <v>39</v>
      </c>
      <c r="C40" t="s">
        <v>24</v>
      </c>
      <c r="D40" s="18">
        <v>19.795986483735899</v>
      </c>
      <c r="E40" s="70">
        <f t="shared" ref="E40" si="73">AVERAGE(D40:D42)</f>
        <v>19.807849659858235</v>
      </c>
      <c r="F40" s="71">
        <f t="shared" ref="F40" si="74">STDEV(D41:D42)</f>
        <v>3.7983327615571182E-2</v>
      </c>
      <c r="G40" s="71">
        <f t="shared" ref="G40" si="75">F40/E40</f>
        <v>1.9175896560113042E-3</v>
      </c>
      <c r="M40" s="21">
        <v>2</v>
      </c>
      <c r="N40" s="21" t="s">
        <v>39</v>
      </c>
      <c r="O40" s="21" t="s">
        <v>24</v>
      </c>
      <c r="P40" s="18">
        <v>19.39</v>
      </c>
      <c r="Q40" s="80">
        <v>19.48</v>
      </c>
      <c r="R40" s="81">
        <v>0.18862923000000001</v>
      </c>
      <c r="S40" s="81">
        <v>9.6829299999999993E-3</v>
      </c>
      <c r="T40" s="21"/>
      <c r="U40" s="21"/>
      <c r="V40" s="21"/>
      <c r="Y40">
        <v>2</v>
      </c>
      <c r="Z40" t="s">
        <v>39</v>
      </c>
      <c r="AA40" t="s">
        <v>24</v>
      </c>
      <c r="AB40" s="18">
        <v>21.3639374977441</v>
      </c>
      <c r="AC40" s="70">
        <f t="shared" ref="AC40" si="76">AVERAGE(AB40:AB42)</f>
        <v>21.312143426612398</v>
      </c>
      <c r="AD40" s="71">
        <f t="shared" ref="AD40" si="77">STDEV(AB41:AB42)</f>
        <v>4.03776820717071E-3</v>
      </c>
      <c r="AE40" s="71">
        <f t="shared" ref="AE40" si="78">AD40/AC40</f>
        <v>1.8945856952749124E-4</v>
      </c>
      <c r="AK40">
        <v>2</v>
      </c>
      <c r="AL40" t="s">
        <v>39</v>
      </c>
      <c r="AM40" t="s">
        <v>24</v>
      </c>
      <c r="AN40" s="18">
        <v>21.265428893785899</v>
      </c>
      <c r="AO40" s="70">
        <f t="shared" ref="AO40" si="79">AVERAGE(AN40:AN42)</f>
        <v>21.234799736236432</v>
      </c>
      <c r="AP40" s="71">
        <f t="shared" ref="AP40" si="80">STDEV(AN41:AN42)</f>
        <v>0.19888097421342477</v>
      </c>
      <c r="AQ40" s="71">
        <f t="shared" ref="AQ40" si="81">AP40/AO40</f>
        <v>9.3658040896915755E-3</v>
      </c>
    </row>
    <row r="41" spans="1:46">
      <c r="A41">
        <v>2</v>
      </c>
      <c r="B41" t="s">
        <v>39</v>
      </c>
      <c r="C41" t="s">
        <v>24</v>
      </c>
      <c r="D41" s="18">
        <v>19.7869229793904</v>
      </c>
      <c r="E41" s="71"/>
      <c r="F41" s="71"/>
      <c r="G41" s="71"/>
      <c r="M41" s="21">
        <v>2</v>
      </c>
      <c r="N41" s="21" t="s">
        <v>39</v>
      </c>
      <c r="O41" s="21" t="s">
        <v>24</v>
      </c>
      <c r="P41" s="18">
        <v>19.39</v>
      </c>
      <c r="Q41" s="80"/>
      <c r="R41" s="81"/>
      <c r="S41" s="81"/>
      <c r="T41" s="21"/>
      <c r="U41" s="21"/>
      <c r="V41" s="21"/>
      <c r="Y41">
        <v>2</v>
      </c>
      <c r="Z41" t="s">
        <v>39</v>
      </c>
      <c r="AA41" t="s">
        <v>24</v>
      </c>
      <c r="AB41" s="18">
        <v>21.2891015243267</v>
      </c>
      <c r="AC41" s="71"/>
      <c r="AD41" s="71"/>
      <c r="AE41" s="71"/>
      <c r="AK41">
        <v>2</v>
      </c>
      <c r="AL41" t="s">
        <v>39</v>
      </c>
      <c r="AM41" t="s">
        <v>24</v>
      </c>
      <c r="AN41" s="18">
        <v>21.360115242976999</v>
      </c>
      <c r="AO41" s="71"/>
      <c r="AP41" s="71"/>
      <c r="AQ41" s="71"/>
    </row>
    <row r="42" spans="1:46">
      <c r="A42">
        <v>2</v>
      </c>
      <c r="B42" t="s">
        <v>39</v>
      </c>
      <c r="C42" t="s">
        <v>24</v>
      </c>
      <c r="D42" s="18">
        <v>19.840639516448402</v>
      </c>
      <c r="E42" s="71"/>
      <c r="F42" s="71"/>
      <c r="G42" s="71"/>
      <c r="M42" s="21">
        <v>2</v>
      </c>
      <c r="N42" s="21" t="s">
        <v>39</v>
      </c>
      <c r="O42" s="21" t="s">
        <v>24</v>
      </c>
      <c r="P42" s="18">
        <v>19.66</v>
      </c>
      <c r="Q42" s="80"/>
      <c r="R42" s="81"/>
      <c r="S42" s="81"/>
      <c r="T42" s="21"/>
      <c r="U42" s="21"/>
      <c r="V42" s="21"/>
      <c r="Y42">
        <v>2</v>
      </c>
      <c r="Z42" t="s">
        <v>39</v>
      </c>
      <c r="AA42" t="s">
        <v>24</v>
      </c>
      <c r="AB42" s="18">
        <v>21.2833912577664</v>
      </c>
      <c r="AC42" s="71"/>
      <c r="AD42" s="71"/>
      <c r="AE42" s="71"/>
      <c r="AK42">
        <v>2</v>
      </c>
      <c r="AL42" t="s">
        <v>39</v>
      </c>
      <c r="AM42" t="s">
        <v>24</v>
      </c>
      <c r="AN42" s="18">
        <v>21.0788550719464</v>
      </c>
      <c r="AO42" s="71"/>
      <c r="AP42" s="71"/>
      <c r="AQ42" s="71"/>
    </row>
    <row r="43" spans="1:46">
      <c r="A43">
        <v>2</v>
      </c>
      <c r="B43" t="s">
        <v>23</v>
      </c>
      <c r="C43" t="s">
        <v>34</v>
      </c>
      <c r="D43" s="18">
        <v>19.016166954428201</v>
      </c>
      <c r="E43" s="70">
        <f t="shared" ref="E43" si="82">AVERAGE(D43:D45)</f>
        <v>18.685093219508833</v>
      </c>
      <c r="F43" s="71">
        <f t="shared" ref="F43" si="83">STDEV(D44:D45)</f>
        <v>3.7156188836376627E-2</v>
      </c>
      <c r="G43" s="71">
        <f t="shared" ref="G43" si="84">F43/E43</f>
        <v>1.9885471482466244E-3</v>
      </c>
      <c r="M43" s="21">
        <v>2</v>
      </c>
      <c r="N43" s="21" t="s">
        <v>23</v>
      </c>
      <c r="O43" s="21" t="s">
        <v>34</v>
      </c>
      <c r="P43" s="18">
        <v>18.190000000000001</v>
      </c>
      <c r="Q43" s="80">
        <v>18.23</v>
      </c>
      <c r="R43" s="81">
        <v>7.0357500000000003E-2</v>
      </c>
      <c r="S43" s="81">
        <v>3.8599900000000002E-3</v>
      </c>
      <c r="T43" s="21"/>
      <c r="U43" s="21"/>
      <c r="V43" s="21"/>
      <c r="Y43">
        <v>2</v>
      </c>
      <c r="Z43" t="s">
        <v>23</v>
      </c>
      <c r="AA43" t="s">
        <v>34</v>
      </c>
      <c r="AB43" s="18">
        <v>19.364595152799101</v>
      </c>
      <c r="AC43" s="70">
        <f t="shared" ref="AC43" si="85">AVERAGE(AB43:AB45)</f>
        <v>19.691569883245869</v>
      </c>
      <c r="AD43" s="71">
        <f t="shared" ref="AD43" si="86">STDEV(AB44:AB45)</f>
        <v>0.15563031507643982</v>
      </c>
      <c r="AE43" s="71">
        <f t="shared" ref="AE43" si="87">AD43/AC43</f>
        <v>7.9033980530345826E-3</v>
      </c>
      <c r="AK43">
        <v>2</v>
      </c>
      <c r="AL43" t="s">
        <v>23</v>
      </c>
      <c r="AM43" t="s">
        <v>34</v>
      </c>
      <c r="AN43" s="18">
        <v>19.579257846243301</v>
      </c>
      <c r="AO43" s="70">
        <f t="shared" ref="AO43" si="88">AVERAGE(AN43:AN45)</f>
        <v>19.935847628311702</v>
      </c>
      <c r="AP43" s="71">
        <f t="shared" ref="AP43" si="89">STDEV(AN44:AN45)</f>
        <v>5.1089698488932973E-2</v>
      </c>
      <c r="AQ43" s="71">
        <f t="shared" ref="AQ43" si="90">AP43/AO43</f>
        <v>2.5627051049677179E-3</v>
      </c>
    </row>
    <row r="44" spans="1:46">
      <c r="A44">
        <v>2</v>
      </c>
      <c r="B44" t="s">
        <v>23</v>
      </c>
      <c r="C44" t="s">
        <v>34</v>
      </c>
      <c r="D44" s="18">
        <v>18.545829745138398</v>
      </c>
      <c r="E44" s="71"/>
      <c r="F44" s="71"/>
      <c r="G44" s="71"/>
      <c r="M44" s="21">
        <v>2</v>
      </c>
      <c r="N44" s="21" t="s">
        <v>23</v>
      </c>
      <c r="O44" s="21" t="s">
        <v>34</v>
      </c>
      <c r="P44" s="18">
        <v>18.3</v>
      </c>
      <c r="Q44" s="80"/>
      <c r="R44" s="81"/>
      <c r="S44" s="81"/>
      <c r="T44" s="21"/>
      <c r="U44" s="21"/>
      <c r="V44" s="21"/>
      <c r="Y44">
        <v>2</v>
      </c>
      <c r="Z44" t="s">
        <v>23</v>
      </c>
      <c r="AA44" t="s">
        <v>34</v>
      </c>
      <c r="AB44" s="18">
        <v>19.965104499618</v>
      </c>
      <c r="AC44" s="71"/>
      <c r="AD44" s="71"/>
      <c r="AE44" s="71"/>
      <c r="AK44">
        <v>2</v>
      </c>
      <c r="AL44" t="s">
        <v>23</v>
      </c>
      <c r="AM44" t="s">
        <v>34</v>
      </c>
      <c r="AN44" s="18">
        <v>20.1502683915962</v>
      </c>
      <c r="AO44" s="71"/>
      <c r="AP44" s="71"/>
      <c r="AQ44" s="71"/>
    </row>
    <row r="45" spans="1:46">
      <c r="A45">
        <v>2</v>
      </c>
      <c r="B45" t="s">
        <v>23</v>
      </c>
      <c r="C45" t="s">
        <v>34</v>
      </c>
      <c r="D45" s="18">
        <v>18.493282958959899</v>
      </c>
      <c r="E45" s="71"/>
      <c r="F45" s="71"/>
      <c r="G45" s="71"/>
      <c r="M45" s="21">
        <v>2</v>
      </c>
      <c r="N45" s="21" t="s">
        <v>23</v>
      </c>
      <c r="O45" s="21" t="s">
        <v>34</v>
      </c>
      <c r="P45" s="18">
        <v>18.2</v>
      </c>
      <c r="Q45" s="80"/>
      <c r="R45" s="81"/>
      <c r="S45" s="81"/>
      <c r="T45" s="21"/>
      <c r="U45" s="21"/>
      <c r="V45" s="21"/>
      <c r="Y45">
        <v>2</v>
      </c>
      <c r="Z45" t="s">
        <v>23</v>
      </c>
      <c r="AA45" t="s">
        <v>34</v>
      </c>
      <c r="AB45" s="18">
        <v>19.745009997320501</v>
      </c>
      <c r="AC45" s="71"/>
      <c r="AD45" s="71"/>
      <c r="AE45" s="71"/>
      <c r="AK45">
        <v>2</v>
      </c>
      <c r="AL45" t="s">
        <v>23</v>
      </c>
      <c r="AM45" t="s">
        <v>34</v>
      </c>
      <c r="AN45" s="18">
        <v>20.078016647095598</v>
      </c>
      <c r="AO45" s="71"/>
      <c r="AP45" s="71"/>
      <c r="AQ45" s="71"/>
    </row>
    <row r="46" spans="1:46">
      <c r="A46">
        <v>2</v>
      </c>
      <c r="B46" t="s">
        <v>39</v>
      </c>
      <c r="C46" t="s">
        <v>34</v>
      </c>
      <c r="D46" s="18">
        <v>21.656941373588602</v>
      </c>
      <c r="E46" s="70">
        <f t="shared" ref="E46" si="91">AVERAGE(D46:D48)</f>
        <v>21.763640320892666</v>
      </c>
      <c r="F46" s="71">
        <f t="shared" ref="F46" si="92">STDEV(D47:D48)</f>
        <v>7.5067748196276755E-3</v>
      </c>
      <c r="G46" s="71">
        <f t="shared" ref="G46" si="93">F46/E46</f>
        <v>3.4492275689840913E-4</v>
      </c>
      <c r="M46" s="21">
        <v>2</v>
      </c>
      <c r="N46" s="21" t="s">
        <v>39</v>
      </c>
      <c r="O46" s="21" t="s">
        <v>34</v>
      </c>
      <c r="P46" s="18">
        <v>21.26</v>
      </c>
      <c r="Q46" s="80">
        <v>21.39</v>
      </c>
      <c r="R46" s="81">
        <v>0.10714869</v>
      </c>
      <c r="S46" s="81">
        <v>5.0096899999999998E-3</v>
      </c>
      <c r="T46" s="21"/>
      <c r="U46" s="21"/>
      <c r="V46" s="21"/>
      <c r="Y46">
        <v>2</v>
      </c>
      <c r="Z46" t="s">
        <v>39</v>
      </c>
      <c r="AA46" t="s">
        <v>34</v>
      </c>
      <c r="AB46" s="18">
        <v>22.5076408339844</v>
      </c>
      <c r="AC46" s="70">
        <f t="shared" ref="AC46" si="94">AVERAGE(AB46:AB48)</f>
        <v>22.505003285548337</v>
      </c>
      <c r="AD46" s="71">
        <f t="shared" ref="AD46" si="95">STDEV(AB47:AB48)</f>
        <v>7.4332262933050064E-2</v>
      </c>
      <c r="AE46" s="71">
        <f t="shared" ref="AE46" si="96">AD46/AC46</f>
        <v>3.3029216654583992E-3</v>
      </c>
      <c r="AK46">
        <v>2</v>
      </c>
      <c r="AL46" t="s">
        <v>39</v>
      </c>
      <c r="AM46" t="s">
        <v>34</v>
      </c>
      <c r="AN46" s="18">
        <v>23.291025533499099</v>
      </c>
      <c r="AO46" s="70">
        <f t="shared" ref="AO46" si="97">AVERAGE(AN46:AN48)</f>
        <v>23.358188136541532</v>
      </c>
      <c r="AP46" s="71">
        <f t="shared" ref="AP46" si="98">STDEV(AN47:AN48)</f>
        <v>4.6088602320377578E-2</v>
      </c>
      <c r="AQ46" s="71">
        <f t="shared" ref="AQ46" si="99">AP46/AO46</f>
        <v>1.9731240304669264E-3</v>
      </c>
    </row>
    <row r="47" spans="1:46">
      <c r="A47">
        <v>2</v>
      </c>
      <c r="B47" t="s">
        <v>39</v>
      </c>
      <c r="C47" t="s">
        <v>34</v>
      </c>
      <c r="D47" s="18">
        <v>21.822297885924499</v>
      </c>
      <c r="E47" s="71"/>
      <c r="F47" s="71"/>
      <c r="G47" s="71"/>
      <c r="M47" s="21">
        <v>2</v>
      </c>
      <c r="N47" s="21" t="s">
        <v>39</v>
      </c>
      <c r="O47" s="21" t="s">
        <v>34</v>
      </c>
      <c r="P47" s="18">
        <v>21.38</v>
      </c>
      <c r="Q47" s="80"/>
      <c r="R47" s="81"/>
      <c r="S47" s="81"/>
      <c r="T47" s="21"/>
      <c r="U47" s="21"/>
      <c r="V47" s="21"/>
      <c r="Y47">
        <v>2</v>
      </c>
      <c r="Z47" t="s">
        <v>39</v>
      </c>
      <c r="AA47" t="s">
        <v>34</v>
      </c>
      <c r="AB47" s="18">
        <v>22.451123664149399</v>
      </c>
      <c r="AC47" s="71"/>
      <c r="AD47" s="71"/>
      <c r="AE47" s="71"/>
      <c r="AK47">
        <v>2</v>
      </c>
      <c r="AL47" t="s">
        <v>39</v>
      </c>
      <c r="AM47" t="s">
        <v>34</v>
      </c>
      <c r="AN47" s="18">
        <v>23.359179874826602</v>
      </c>
      <c r="AO47" s="71"/>
      <c r="AP47" s="71"/>
      <c r="AQ47" s="71"/>
    </row>
    <row r="48" spans="1:46">
      <c r="A48">
        <v>2</v>
      </c>
      <c r="B48" t="s">
        <v>39</v>
      </c>
      <c r="C48" t="s">
        <v>34</v>
      </c>
      <c r="D48" s="18">
        <v>21.811681703164901</v>
      </c>
      <c r="E48" s="71"/>
      <c r="F48" s="71"/>
      <c r="G48" s="71"/>
      <c r="M48" s="21">
        <v>2</v>
      </c>
      <c r="N48" s="21" t="s">
        <v>39</v>
      </c>
      <c r="O48" s="21" t="s">
        <v>34</v>
      </c>
      <c r="P48" s="18">
        <v>21.53</v>
      </c>
      <c r="Q48" s="80"/>
      <c r="R48" s="81"/>
      <c r="S48" s="81"/>
      <c r="T48" s="21"/>
      <c r="U48" s="21"/>
      <c r="V48" s="21"/>
      <c r="Y48">
        <v>2</v>
      </c>
      <c r="Z48" t="s">
        <v>39</v>
      </c>
      <c r="AA48" t="s">
        <v>34</v>
      </c>
      <c r="AB48" s="18">
        <v>22.556245358511202</v>
      </c>
      <c r="AC48" s="71"/>
      <c r="AD48" s="71"/>
      <c r="AE48" s="71"/>
      <c r="AK48">
        <v>2</v>
      </c>
      <c r="AL48" t="s">
        <v>39</v>
      </c>
      <c r="AM48" t="s">
        <v>34</v>
      </c>
      <c r="AN48" s="18">
        <v>23.4243590012989</v>
      </c>
      <c r="AO48" s="71"/>
      <c r="AP48" s="71"/>
      <c r="AQ48" s="71"/>
    </row>
    <row r="49" spans="1:43">
      <c r="A49">
        <v>4</v>
      </c>
      <c r="B49" t="s">
        <v>30</v>
      </c>
      <c r="C49" t="s">
        <v>24</v>
      </c>
      <c r="D49" s="18">
        <v>23.108604456950101</v>
      </c>
      <c r="E49" s="70">
        <f t="shared" ref="E49" si="100">AVERAGE(D49:D51)</f>
        <v>23.262652829044431</v>
      </c>
      <c r="F49" s="71">
        <f>STDEV(D49:D50)</f>
        <v>0.18507901019481798</v>
      </c>
      <c r="G49" s="71">
        <f t="shared" ref="G49" si="101">F49/E49</f>
        <v>7.956057787344822E-3</v>
      </c>
      <c r="M49" s="21">
        <v>4</v>
      </c>
      <c r="N49" s="21" t="s">
        <v>30</v>
      </c>
      <c r="O49" s="21" t="s">
        <v>24</v>
      </c>
      <c r="P49" s="18">
        <v>23.01</v>
      </c>
      <c r="Q49" s="80">
        <v>23.02</v>
      </c>
      <c r="R49" s="81">
        <v>3.2891719999999999E-2</v>
      </c>
      <c r="S49" s="81">
        <v>1.4288199999999999E-3</v>
      </c>
      <c r="T49" s="21"/>
      <c r="U49" s="21"/>
      <c r="V49" s="21"/>
      <c r="Y49">
        <v>4</v>
      </c>
      <c r="Z49" t="s">
        <v>30</v>
      </c>
      <c r="AA49" t="s">
        <v>24</v>
      </c>
      <c r="AB49" s="18">
        <v>24.848397577217099</v>
      </c>
      <c r="AC49" s="70">
        <f t="shared" ref="AC49" si="102">AVERAGE(AB49:AB51)</f>
        <v>25.01422158530433</v>
      </c>
      <c r="AD49" s="71">
        <f>STDEV(AB49:AB50)</f>
        <v>0.19670294645923592</v>
      </c>
      <c r="AE49" s="71">
        <f t="shared" ref="AE49" si="103">AD49/AC49</f>
        <v>7.8636445187164027E-3</v>
      </c>
      <c r="AK49">
        <v>4</v>
      </c>
      <c r="AL49" t="s">
        <v>30</v>
      </c>
      <c r="AM49" t="s">
        <v>24</v>
      </c>
      <c r="AN49" s="18">
        <v>24.507703198517401</v>
      </c>
      <c r="AO49" s="70">
        <f t="shared" ref="AO49" si="104">AVERAGE(AN49:AN51)</f>
        <v>24.631402062665369</v>
      </c>
      <c r="AP49" s="71">
        <f>STDEV(AN49:AN50)</f>
        <v>0.21033891656677794</v>
      </c>
      <c r="AQ49" s="71">
        <f t="shared" ref="AQ49" si="105">AP49/AO49</f>
        <v>8.5394617826321621E-3</v>
      </c>
    </row>
    <row r="50" spans="1:43">
      <c r="A50">
        <v>4</v>
      </c>
      <c r="B50" t="s">
        <v>30</v>
      </c>
      <c r="C50" t="s">
        <v>24</v>
      </c>
      <c r="D50" s="18">
        <v>23.3703457032782</v>
      </c>
      <c r="E50" s="71"/>
      <c r="F50" s="71"/>
      <c r="G50" s="71"/>
      <c r="M50" s="21">
        <v>4</v>
      </c>
      <c r="N50" s="21" t="s">
        <v>30</v>
      </c>
      <c r="O50" s="21" t="s">
        <v>24</v>
      </c>
      <c r="P50" s="18">
        <v>23.06</v>
      </c>
      <c r="Q50" s="80"/>
      <c r="R50" s="81"/>
      <c r="S50" s="81"/>
      <c r="T50" s="21"/>
      <c r="U50" s="21"/>
      <c r="V50" s="21"/>
      <c r="Y50">
        <v>4</v>
      </c>
      <c r="Z50" t="s">
        <v>30</v>
      </c>
      <c r="AA50" t="s">
        <v>24</v>
      </c>
      <c r="AB50" s="18">
        <v>25.1265775518585</v>
      </c>
      <c r="AC50" s="71"/>
      <c r="AD50" s="71"/>
      <c r="AE50" s="71"/>
      <c r="AK50">
        <v>4</v>
      </c>
      <c r="AL50" t="s">
        <v>30</v>
      </c>
      <c r="AM50" t="s">
        <v>24</v>
      </c>
      <c r="AN50" s="18">
        <v>24.805167347021001</v>
      </c>
      <c r="AO50" s="71"/>
      <c r="AP50" s="71"/>
      <c r="AQ50" s="71"/>
    </row>
    <row r="51" spans="1:43">
      <c r="A51">
        <v>4</v>
      </c>
      <c r="B51" t="s">
        <v>30</v>
      </c>
      <c r="C51" t="s">
        <v>24</v>
      </c>
      <c r="D51" s="18">
        <v>23.309008326905001</v>
      </c>
      <c r="E51" s="71"/>
      <c r="F51" s="71"/>
      <c r="G51" s="71"/>
      <c r="M51" s="21">
        <v>4</v>
      </c>
      <c r="N51" s="21" t="s">
        <v>30</v>
      </c>
      <c r="O51" s="21" t="s">
        <v>24</v>
      </c>
      <c r="P51" s="18">
        <v>22.99</v>
      </c>
      <c r="Q51" s="80"/>
      <c r="R51" s="81"/>
      <c r="S51" s="81"/>
      <c r="T51" s="21"/>
      <c r="U51" s="21"/>
      <c r="V51" s="21"/>
      <c r="Y51">
        <v>4</v>
      </c>
      <c r="Z51" t="s">
        <v>30</v>
      </c>
      <c r="AA51" t="s">
        <v>24</v>
      </c>
      <c r="AB51" s="18">
        <v>25.067689626837399</v>
      </c>
      <c r="AC51" s="71"/>
      <c r="AD51" s="71"/>
      <c r="AE51" s="71"/>
      <c r="AK51">
        <v>4</v>
      </c>
      <c r="AL51" t="s">
        <v>30</v>
      </c>
      <c r="AM51" t="s">
        <v>24</v>
      </c>
      <c r="AN51" s="18">
        <v>24.581335642457699</v>
      </c>
      <c r="AO51" s="71"/>
      <c r="AP51" s="71"/>
      <c r="AQ51" s="71"/>
    </row>
    <row r="52" spans="1:43">
      <c r="A52">
        <v>4</v>
      </c>
      <c r="B52" t="s">
        <v>23</v>
      </c>
      <c r="C52" t="s">
        <v>24</v>
      </c>
      <c r="D52" s="18">
        <v>18.347167721804901</v>
      </c>
      <c r="E52" s="70">
        <f t="shared" ref="E52" si="106">AVERAGE(D52:D54)</f>
        <v>18.443673921408635</v>
      </c>
      <c r="F52" s="71">
        <f t="shared" ref="F52" si="107">STDEV(D53:D54)</f>
        <v>2.7040119043735564E-4</v>
      </c>
      <c r="G52" s="71">
        <f t="shared" ref="G52" si="108">F52/E52</f>
        <v>1.4660917970550617E-5</v>
      </c>
      <c r="M52" s="21">
        <v>4</v>
      </c>
      <c r="N52" s="21" t="s">
        <v>23</v>
      </c>
      <c r="O52" s="21" t="s">
        <v>24</v>
      </c>
      <c r="P52" s="18">
        <v>18.21</v>
      </c>
      <c r="Q52" s="80">
        <v>18.05</v>
      </c>
      <c r="R52" s="81">
        <v>0.12918362999999999</v>
      </c>
      <c r="S52" s="81">
        <v>7.1572700000000003E-3</v>
      </c>
      <c r="T52" s="21"/>
      <c r="U52" s="21"/>
      <c r="V52" s="21"/>
      <c r="Y52">
        <v>4</v>
      </c>
      <c r="Z52" t="s">
        <v>23</v>
      </c>
      <c r="AA52" t="s">
        <v>24</v>
      </c>
      <c r="AB52" s="18">
        <v>20.457974833202002</v>
      </c>
      <c r="AC52" s="70">
        <f t="shared" ref="AC52" si="109">AVERAGE(AB52:AB54)</f>
        <v>20.544994742488303</v>
      </c>
      <c r="AD52" s="71">
        <f t="shared" ref="AD52" si="110">STDEV(AB53:AB54)</f>
        <v>8.0848356322958115E-2</v>
      </c>
      <c r="AE52" s="71">
        <f t="shared" ref="AE52" si="111">AD52/AC52</f>
        <v>3.9351850577872757E-3</v>
      </c>
      <c r="AK52">
        <v>4</v>
      </c>
      <c r="AL52" t="s">
        <v>23</v>
      </c>
      <c r="AM52" t="s">
        <v>24</v>
      </c>
      <c r="AN52" s="18">
        <v>19.9772412229777</v>
      </c>
      <c r="AO52" s="70">
        <f t="shared" ref="AO52" si="112">AVERAGE(AN52:AN54)</f>
        <v>20.017579893082331</v>
      </c>
      <c r="AP52" s="71">
        <f t="shared" ref="AP52" si="113">STDEV(AN53:AN54)</f>
        <v>9.770741850447906E-2</v>
      </c>
      <c r="AQ52" s="71">
        <f t="shared" ref="AQ52" si="114">AP52/AO52</f>
        <v>4.8810804815743363E-3</v>
      </c>
    </row>
    <row r="53" spans="1:43">
      <c r="A53">
        <v>4</v>
      </c>
      <c r="B53" t="s">
        <v>23</v>
      </c>
      <c r="C53" t="s">
        <v>24</v>
      </c>
      <c r="D53" s="18">
        <v>18.4921182237259</v>
      </c>
      <c r="E53" s="71"/>
      <c r="F53" s="71"/>
      <c r="G53" s="71"/>
      <c r="M53" s="21">
        <v>4</v>
      </c>
      <c r="N53" s="21" t="s">
        <v>23</v>
      </c>
      <c r="O53" s="21" t="s">
        <v>24</v>
      </c>
      <c r="P53" s="18">
        <v>17.88</v>
      </c>
      <c r="Q53" s="80"/>
      <c r="R53" s="81"/>
      <c r="S53" s="81"/>
      <c r="T53" s="21"/>
      <c r="U53" s="21"/>
      <c r="V53" s="21"/>
      <c r="Y53">
        <v>4</v>
      </c>
      <c r="Z53" t="s">
        <v>23</v>
      </c>
      <c r="AA53" t="s">
        <v>24</v>
      </c>
      <c r="AB53" s="18">
        <v>20.5313362761277</v>
      </c>
      <c r="AC53" s="71"/>
      <c r="AD53" s="71"/>
      <c r="AE53" s="71"/>
      <c r="AK53">
        <v>4</v>
      </c>
      <c r="AL53" t="s">
        <v>23</v>
      </c>
      <c r="AM53" t="s">
        <v>24</v>
      </c>
      <c r="AN53" s="18">
        <v>20.1068388063314</v>
      </c>
      <c r="AO53" s="71"/>
      <c r="AP53" s="71"/>
      <c r="AQ53" s="71"/>
    </row>
    <row r="54" spans="1:43">
      <c r="A54">
        <v>4</v>
      </c>
      <c r="B54" t="s">
        <v>23</v>
      </c>
      <c r="C54" t="s">
        <v>24</v>
      </c>
      <c r="D54" s="18">
        <v>18.491735818695101</v>
      </c>
      <c r="E54" s="71"/>
      <c r="F54" s="71"/>
      <c r="G54" s="71"/>
      <c r="M54" s="21">
        <v>4</v>
      </c>
      <c r="N54" s="21" t="s">
        <v>23</v>
      </c>
      <c r="O54" s="21" t="s">
        <v>24</v>
      </c>
      <c r="P54" s="18">
        <v>18.059999999999999</v>
      </c>
      <c r="Q54" s="80"/>
      <c r="R54" s="81"/>
      <c r="S54" s="81"/>
      <c r="T54" s="21"/>
      <c r="U54" s="21"/>
      <c r="V54" s="21"/>
      <c r="Y54">
        <v>4</v>
      </c>
      <c r="Z54" t="s">
        <v>23</v>
      </c>
      <c r="AA54" t="s">
        <v>24</v>
      </c>
      <c r="AB54" s="18">
        <v>20.6456731181352</v>
      </c>
      <c r="AC54" s="71"/>
      <c r="AD54" s="71"/>
      <c r="AE54" s="71"/>
      <c r="AK54">
        <v>4</v>
      </c>
      <c r="AL54" t="s">
        <v>23</v>
      </c>
      <c r="AM54" t="s">
        <v>24</v>
      </c>
      <c r="AN54" s="18">
        <v>19.968659649937901</v>
      </c>
      <c r="AO54" s="71"/>
      <c r="AP54" s="71"/>
      <c r="AQ54" s="71"/>
    </row>
    <row r="55" spans="1:43">
      <c r="A55">
        <v>4</v>
      </c>
      <c r="B55" t="s">
        <v>39</v>
      </c>
      <c r="C55" t="s">
        <v>24</v>
      </c>
      <c r="D55" s="18">
        <v>20.3052825522904</v>
      </c>
      <c r="E55" s="70">
        <f t="shared" ref="E55" si="115">AVERAGE(D55:D57)</f>
        <v>20.162883647888066</v>
      </c>
      <c r="F55" s="71">
        <f t="shared" ref="F55" si="116">STDEV(D56:D57)</f>
        <v>7.5293813627921938E-2</v>
      </c>
      <c r="G55" s="71">
        <f t="shared" ref="G55" si="117">F55/E55</f>
        <v>3.7342780399275124E-3</v>
      </c>
      <c r="M55" s="21">
        <v>4</v>
      </c>
      <c r="N55" s="21" t="s">
        <v>39</v>
      </c>
      <c r="O55" s="21" t="s">
        <v>24</v>
      </c>
      <c r="P55" s="18">
        <v>19.88</v>
      </c>
      <c r="Q55" s="80">
        <v>19.89</v>
      </c>
      <c r="R55" s="81">
        <v>0.16840672000000001</v>
      </c>
      <c r="S55" s="81">
        <v>8.4664100000000006E-3</v>
      </c>
      <c r="T55" s="21"/>
      <c r="U55" s="21"/>
      <c r="V55" s="21"/>
      <c r="Y55">
        <v>4</v>
      </c>
      <c r="Z55" t="s">
        <v>39</v>
      </c>
      <c r="AA55" t="s">
        <v>24</v>
      </c>
      <c r="AB55" s="18">
        <v>22.1229021759499</v>
      </c>
      <c r="AC55" s="70">
        <f t="shared" ref="AC55" si="118">AVERAGE(AB55:AB57)</f>
        <v>22.164926653637764</v>
      </c>
      <c r="AD55" s="71">
        <f t="shared" ref="AD55" si="119">STDEV(AB56:AB57)</f>
        <v>0.10431354373737711</v>
      </c>
      <c r="AE55" s="71">
        <f t="shared" ref="AE55" si="120">AD55/AC55</f>
        <v>4.7062435787603614E-3</v>
      </c>
      <c r="AK55">
        <v>4</v>
      </c>
      <c r="AL55" t="s">
        <v>39</v>
      </c>
      <c r="AM55" t="s">
        <v>24</v>
      </c>
      <c r="AN55" s="18">
        <v>21.666605365476901</v>
      </c>
      <c r="AO55" s="70">
        <f t="shared" ref="AO55" si="121">AVERAGE(AN55:AN57)</f>
        <v>21.755862174080665</v>
      </c>
      <c r="AP55" s="71">
        <f t="shared" ref="AP55" si="122">STDEV(AN56:AN57)</f>
        <v>0.14117642802553498</v>
      </c>
      <c r="AQ55" s="71">
        <f t="shared" ref="AQ55" si="123">AP55/AO55</f>
        <v>6.4891212720463312E-3</v>
      </c>
    </row>
    <row r="56" spans="1:43">
      <c r="A56">
        <v>4</v>
      </c>
      <c r="B56" t="s">
        <v>39</v>
      </c>
      <c r="C56" t="s">
        <v>24</v>
      </c>
      <c r="D56" s="18">
        <v>20.038443429489199</v>
      </c>
      <c r="E56" s="71"/>
      <c r="F56" s="71"/>
      <c r="G56" s="71"/>
      <c r="M56" s="21">
        <v>4</v>
      </c>
      <c r="N56" s="21" t="s">
        <v>39</v>
      </c>
      <c r="O56" s="21" t="s">
        <v>24</v>
      </c>
      <c r="P56" s="18">
        <v>19.78</v>
      </c>
      <c r="Q56" s="80"/>
      <c r="R56" s="81"/>
      <c r="S56" s="81"/>
      <c r="T56" s="21"/>
      <c r="U56" s="21"/>
      <c r="V56" s="21"/>
      <c r="Y56">
        <v>4</v>
      </c>
      <c r="Z56" t="s">
        <v>39</v>
      </c>
      <c r="AA56" t="s">
        <v>24</v>
      </c>
      <c r="AB56" s="18">
        <v>22.1121780783354</v>
      </c>
      <c r="AC56" s="71"/>
      <c r="AD56" s="71"/>
      <c r="AE56" s="71"/>
      <c r="AK56">
        <v>4</v>
      </c>
      <c r="AL56" t="s">
        <v>39</v>
      </c>
      <c r="AM56" t="s">
        <v>24</v>
      </c>
      <c r="AN56" s="18">
        <v>21.700663768782</v>
      </c>
      <c r="AO56" s="71"/>
      <c r="AP56" s="71"/>
      <c r="AQ56" s="71"/>
    </row>
    <row r="57" spans="1:43">
      <c r="A57">
        <v>4</v>
      </c>
      <c r="B57" t="s">
        <v>39</v>
      </c>
      <c r="C57" t="s">
        <v>24</v>
      </c>
      <c r="D57" s="18">
        <v>20.144924961884598</v>
      </c>
      <c r="E57" s="71"/>
      <c r="F57" s="71"/>
      <c r="G57" s="71"/>
      <c r="M57" s="21">
        <v>4</v>
      </c>
      <c r="N57" s="21" t="s">
        <v>39</v>
      </c>
      <c r="O57" s="21" t="s">
        <v>24</v>
      </c>
      <c r="P57" s="18">
        <v>20.010000000000002</v>
      </c>
      <c r="Q57" s="80"/>
      <c r="R57" s="81"/>
      <c r="S57" s="81"/>
      <c r="T57" s="21"/>
      <c r="U57" s="21"/>
      <c r="V57" s="21"/>
      <c r="Y57">
        <v>4</v>
      </c>
      <c r="Z57" t="s">
        <v>39</v>
      </c>
      <c r="AA57" t="s">
        <v>24</v>
      </c>
      <c r="AB57" s="18">
        <v>22.259699706627998</v>
      </c>
      <c r="AC57" s="71"/>
      <c r="AD57" s="71"/>
      <c r="AE57" s="71"/>
      <c r="AK57">
        <v>4</v>
      </c>
      <c r="AL57" t="s">
        <v>39</v>
      </c>
      <c r="AM57" t="s">
        <v>24</v>
      </c>
      <c r="AN57" s="18">
        <v>21.900317387983101</v>
      </c>
      <c r="AO57" s="71"/>
      <c r="AP57" s="71"/>
      <c r="AQ57" s="71"/>
    </row>
    <row r="58" spans="1:43">
      <c r="A58">
        <v>4</v>
      </c>
      <c r="B58" t="s">
        <v>23</v>
      </c>
      <c r="C58" t="s">
        <v>34</v>
      </c>
      <c r="D58" s="18">
        <v>18.116084295997201</v>
      </c>
      <c r="E58" s="70">
        <f t="shared" ref="E58" si="124">AVERAGE(D58:D60)</f>
        <v>18.156770937265236</v>
      </c>
      <c r="F58" s="71">
        <f t="shared" ref="F58" si="125">STDEV(D59:D60)</f>
        <v>2.692054086556419E-2</v>
      </c>
      <c r="G58" s="71">
        <f t="shared" ref="G58" si="126">F58/E58</f>
        <v>1.4826722746340351E-3</v>
      </c>
      <c r="M58" s="21">
        <v>4</v>
      </c>
      <c r="N58" s="21" t="s">
        <v>23</v>
      </c>
      <c r="O58" s="21" t="s">
        <v>34</v>
      </c>
      <c r="P58" s="18">
        <v>18.14</v>
      </c>
      <c r="Q58" s="80">
        <v>18.09</v>
      </c>
      <c r="R58" s="81">
        <v>3.0877020000000002E-2</v>
      </c>
      <c r="S58" s="81">
        <v>1.7069699999999999E-3</v>
      </c>
      <c r="T58" s="21"/>
      <c r="U58" s="21"/>
      <c r="V58" s="21"/>
      <c r="Y58">
        <v>4</v>
      </c>
      <c r="Z58" t="s">
        <v>23</v>
      </c>
      <c r="AA58" t="s">
        <v>34</v>
      </c>
      <c r="AB58" s="18">
        <v>20.031315342349</v>
      </c>
      <c r="AC58" s="70">
        <f t="shared" ref="AC58" si="127">AVERAGE(AB58:AB60)</f>
        <v>20.040012893648498</v>
      </c>
      <c r="AD58" s="71">
        <f t="shared" ref="AD58" si="128">STDEV(AB59:AB60)</f>
        <v>8.1147362110662272E-2</v>
      </c>
      <c r="AE58" s="71">
        <f t="shared" ref="AE58" si="129">AD58/AC58</f>
        <v>4.0492669611196311E-3</v>
      </c>
      <c r="AK58">
        <v>4</v>
      </c>
      <c r="AL58" t="s">
        <v>23</v>
      </c>
      <c r="AM58" t="s">
        <v>34</v>
      </c>
      <c r="AN58" s="18">
        <v>20.2569232514665</v>
      </c>
      <c r="AO58" s="70">
        <f t="shared" ref="AO58" si="130">AVERAGE(AN58:AN60)</f>
        <v>20.300512834150734</v>
      </c>
      <c r="AP58" s="71">
        <f t="shared" ref="AP58" si="131">STDEV(AN59:AN60)</f>
        <v>3.4435364064661154E-2</v>
      </c>
      <c r="AQ58" s="71">
        <f t="shared" ref="AQ58" si="132">AP58/AO58</f>
        <v>1.6962805002015482E-3</v>
      </c>
    </row>
    <row r="59" spans="1:43">
      <c r="A59">
        <v>4</v>
      </c>
      <c r="B59" t="s">
        <v>23</v>
      </c>
      <c r="C59" t="s">
        <v>34</v>
      </c>
      <c r="D59" s="18">
        <v>18.158078560900002</v>
      </c>
      <c r="E59" s="71"/>
      <c r="F59" s="71"/>
      <c r="G59" s="71"/>
      <c r="M59" s="21">
        <v>4</v>
      </c>
      <c r="N59" s="21" t="s">
        <v>23</v>
      </c>
      <c r="O59" s="21" t="s">
        <v>34</v>
      </c>
      <c r="P59" s="18">
        <v>18.04</v>
      </c>
      <c r="Q59" s="80"/>
      <c r="R59" s="81"/>
      <c r="S59" s="81"/>
      <c r="T59" s="21"/>
      <c r="U59" s="21"/>
      <c r="V59" s="21"/>
      <c r="Y59">
        <v>4</v>
      </c>
      <c r="Z59" t="s">
        <v>23</v>
      </c>
      <c r="AA59" t="s">
        <v>34</v>
      </c>
      <c r="AB59" s="18">
        <v>20.101741519322101</v>
      </c>
      <c r="AC59" s="71"/>
      <c r="AD59" s="71"/>
      <c r="AE59" s="71"/>
      <c r="AK59">
        <v>4</v>
      </c>
      <c r="AL59" t="s">
        <v>23</v>
      </c>
      <c r="AM59" t="s">
        <v>34</v>
      </c>
      <c r="AN59" s="18">
        <v>20.2979581460501</v>
      </c>
      <c r="AO59" s="71"/>
      <c r="AP59" s="71"/>
      <c r="AQ59" s="71"/>
    </row>
    <row r="60" spans="1:43">
      <c r="A60">
        <v>4</v>
      </c>
      <c r="B60" t="s">
        <v>23</v>
      </c>
      <c r="C60" t="s">
        <v>34</v>
      </c>
      <c r="D60" s="18">
        <v>18.196149954898502</v>
      </c>
      <c r="E60" s="71"/>
      <c r="F60" s="71"/>
      <c r="G60" s="71"/>
      <c r="M60" s="21">
        <v>4</v>
      </c>
      <c r="N60" s="21" t="s">
        <v>23</v>
      </c>
      <c r="O60" s="21" t="s">
        <v>34</v>
      </c>
      <c r="P60" s="18">
        <v>18.09</v>
      </c>
      <c r="Q60" s="80"/>
      <c r="R60" s="81"/>
      <c r="S60" s="81"/>
      <c r="T60" s="21"/>
      <c r="U60" s="21"/>
      <c r="V60" s="21"/>
      <c r="Y60">
        <v>4</v>
      </c>
      <c r="Z60" t="s">
        <v>23</v>
      </c>
      <c r="AA60" t="s">
        <v>34</v>
      </c>
      <c r="AB60" s="18">
        <v>19.986981819274401</v>
      </c>
      <c r="AC60" s="71"/>
      <c r="AD60" s="71"/>
      <c r="AE60" s="71"/>
      <c r="AK60">
        <v>4</v>
      </c>
      <c r="AL60" t="s">
        <v>23</v>
      </c>
      <c r="AM60" t="s">
        <v>34</v>
      </c>
      <c r="AN60" s="18">
        <v>20.346657104935598</v>
      </c>
      <c r="AO60" s="71"/>
      <c r="AP60" s="71"/>
      <c r="AQ60" s="71"/>
    </row>
    <row r="61" spans="1:43">
      <c r="A61">
        <v>4</v>
      </c>
      <c r="B61" t="s">
        <v>39</v>
      </c>
      <c r="C61" t="s">
        <v>34</v>
      </c>
      <c r="D61" s="18">
        <v>21.448518578511798</v>
      </c>
      <c r="E61" s="70">
        <f t="shared" ref="E61" si="133">AVERAGE(D61:D63)</f>
        <v>21.467957632817733</v>
      </c>
      <c r="F61" s="71">
        <f t="shared" ref="F61" si="134">STDEV(D62:D63)</f>
        <v>9.2505175778032425E-2</v>
      </c>
      <c r="G61" s="71">
        <f>F61/E61</f>
        <v>4.3089881841680737E-3</v>
      </c>
      <c r="M61" s="21">
        <v>4</v>
      </c>
      <c r="N61" s="21" t="s">
        <v>39</v>
      </c>
      <c r="O61" s="21" t="s">
        <v>34</v>
      </c>
      <c r="P61" s="18">
        <v>21.15</v>
      </c>
      <c r="Q61" s="80">
        <v>21.19</v>
      </c>
      <c r="R61" s="81">
        <v>7.3464999999999999E-4</v>
      </c>
      <c r="S61" s="85">
        <v>3.4668000000000001E-5</v>
      </c>
      <c r="T61" s="21"/>
      <c r="U61" s="21"/>
      <c r="V61" s="21"/>
      <c r="Y61">
        <v>4</v>
      </c>
      <c r="Z61" t="s">
        <v>39</v>
      </c>
      <c r="AA61" t="s">
        <v>34</v>
      </c>
      <c r="AB61" s="18">
        <v>22.581659598569001</v>
      </c>
      <c r="AC61" s="70">
        <f t="shared" ref="AC61" si="135">AVERAGE(AB61:AB63)</f>
        <v>22.566700108572501</v>
      </c>
      <c r="AD61" s="71">
        <f t="shared" ref="AD61" si="136">STDEV(AB62:AB63)</f>
        <v>0.14854695625799566</v>
      </c>
      <c r="AE61" s="71">
        <f>AD61/AC61</f>
        <v>6.5825732403634214E-3</v>
      </c>
      <c r="AK61">
        <v>4</v>
      </c>
      <c r="AL61" t="s">
        <v>39</v>
      </c>
      <c r="AM61" t="s">
        <v>34</v>
      </c>
      <c r="AN61" s="18">
        <v>23.4079065010386</v>
      </c>
      <c r="AO61" s="70">
        <f t="shared" ref="AO61" si="137">AVERAGE(AN61:AN63)</f>
        <v>23.459354781231866</v>
      </c>
      <c r="AP61" s="71">
        <f t="shared" ref="AP61" si="138">STDEV(AN62:AN63)</f>
        <v>7.7389725465753553E-2</v>
      </c>
      <c r="AQ61" s="71">
        <f>AP61/AO61</f>
        <v>3.2988855059077533E-3</v>
      </c>
    </row>
    <row r="62" spans="1:43">
      <c r="A62">
        <v>4</v>
      </c>
      <c r="B62" t="s">
        <v>39</v>
      </c>
      <c r="C62" t="s">
        <v>34</v>
      </c>
      <c r="D62" s="18">
        <v>21.5430881970582</v>
      </c>
      <c r="E62" s="71"/>
      <c r="F62" s="71"/>
      <c r="G62" s="71"/>
      <c r="M62" s="21">
        <v>4</v>
      </c>
      <c r="N62" s="21" t="s">
        <v>39</v>
      </c>
      <c r="O62" s="21" t="s">
        <v>34</v>
      </c>
      <c r="P62" s="18">
        <v>21.21</v>
      </c>
      <c r="Q62" s="80"/>
      <c r="R62" s="81"/>
      <c r="S62" s="85"/>
      <c r="T62" s="21"/>
      <c r="U62" s="21"/>
      <c r="V62" s="21"/>
      <c r="Y62">
        <v>4</v>
      </c>
      <c r="Z62" t="s">
        <v>39</v>
      </c>
      <c r="AA62" t="s">
        <v>34</v>
      </c>
      <c r="AB62" s="18">
        <v>22.6642589236689</v>
      </c>
      <c r="AC62" s="71"/>
      <c r="AD62" s="71"/>
      <c r="AE62" s="71"/>
      <c r="AK62">
        <v>4</v>
      </c>
      <c r="AL62" t="s">
        <v>39</v>
      </c>
      <c r="AM62" t="s">
        <v>34</v>
      </c>
      <c r="AN62" s="18">
        <v>23.4303561216575</v>
      </c>
      <c r="AO62" s="71"/>
      <c r="AP62" s="71"/>
      <c r="AQ62" s="71"/>
    </row>
    <row r="63" spans="1:43">
      <c r="A63">
        <v>4</v>
      </c>
      <c r="B63" t="s">
        <v>39</v>
      </c>
      <c r="C63" t="s">
        <v>34</v>
      </c>
      <c r="D63" s="18">
        <v>21.412266122883199</v>
      </c>
      <c r="E63" s="71"/>
      <c r="F63" s="71"/>
      <c r="G63" s="71"/>
      <c r="M63" s="21">
        <v>4</v>
      </c>
      <c r="N63" s="21" t="s">
        <v>39</v>
      </c>
      <c r="O63" s="21" t="s">
        <v>34</v>
      </c>
      <c r="P63" s="18">
        <v>21.21</v>
      </c>
      <c r="Q63" s="80"/>
      <c r="R63" s="81"/>
      <c r="S63" s="85"/>
      <c r="T63" s="21"/>
      <c r="U63" s="21"/>
      <c r="V63" s="21"/>
      <c r="Y63">
        <v>4</v>
      </c>
      <c r="Z63" t="s">
        <v>39</v>
      </c>
      <c r="AA63" t="s">
        <v>34</v>
      </c>
      <c r="AB63" s="18">
        <v>22.454181803479599</v>
      </c>
      <c r="AC63" s="71"/>
      <c r="AD63" s="71"/>
      <c r="AE63" s="71"/>
      <c r="AK63">
        <v>4</v>
      </c>
      <c r="AL63" t="s">
        <v>39</v>
      </c>
      <c r="AM63" t="s">
        <v>34</v>
      </c>
      <c r="AN63" s="18">
        <v>23.539801720999499</v>
      </c>
      <c r="AO63" s="71"/>
      <c r="AP63" s="71"/>
      <c r="AQ63" s="71"/>
    </row>
    <row r="64" spans="1:43">
      <c r="A64">
        <v>6</v>
      </c>
      <c r="B64" t="s">
        <v>30</v>
      </c>
      <c r="C64" t="s">
        <v>24</v>
      </c>
      <c r="D64" s="18">
        <v>23.669080219739001</v>
      </c>
      <c r="E64" s="70">
        <f t="shared" ref="E64" si="139">AVERAGE(D64:D66)</f>
        <v>23.613158480459703</v>
      </c>
      <c r="F64" s="71">
        <f t="shared" ref="F64" si="140">STDEV(D65:D66)</f>
        <v>9.6737107944669581E-2</v>
      </c>
      <c r="G64" s="71">
        <f t="shared" ref="G64" si="141">F64/E64</f>
        <v>4.0967458048749052E-3</v>
      </c>
      <c r="M64" s="21">
        <v>6</v>
      </c>
      <c r="N64" s="21" t="s">
        <v>30</v>
      </c>
      <c r="O64" s="21" t="s">
        <v>24</v>
      </c>
      <c r="P64" s="18">
        <v>23.81</v>
      </c>
      <c r="Q64" s="80">
        <v>23.39</v>
      </c>
      <c r="R64" s="81">
        <v>0.15023410000000001</v>
      </c>
      <c r="S64" s="81">
        <v>6.4231100000000001E-3</v>
      </c>
      <c r="T64" s="21"/>
      <c r="U64" s="21"/>
      <c r="V64" s="21"/>
      <c r="Y64">
        <v>6</v>
      </c>
      <c r="Z64" t="s">
        <v>30</v>
      </c>
      <c r="AA64" t="s">
        <v>24</v>
      </c>
      <c r="AB64" s="18">
        <v>25.066654751740501</v>
      </c>
      <c r="AC64" s="70">
        <f t="shared" ref="AC64" si="142">AVERAGE(AB64:AB66)</f>
        <v>25.072971051379398</v>
      </c>
      <c r="AD64" s="71">
        <f t="shared" ref="AD64" si="143">STDEV(AB65:AB66)</f>
        <v>3.3757385983619839E-2</v>
      </c>
      <c r="AE64" s="71">
        <f t="shared" ref="AE64" si="144">AD64/AC64</f>
        <v>1.3463656107784109E-3</v>
      </c>
      <c r="AK64">
        <v>6</v>
      </c>
      <c r="AL64" t="s">
        <v>30</v>
      </c>
      <c r="AM64" t="s">
        <v>24</v>
      </c>
      <c r="AN64" s="18">
        <v>25.3679992148836</v>
      </c>
      <c r="AO64" s="70">
        <f t="shared" ref="AO64" si="145">AVERAGE(AN64:AN66)</f>
        <v>25.175403825254801</v>
      </c>
      <c r="AP64" s="71">
        <f t="shared" ref="AP64" si="146">STDEV(AN65:AN66)</f>
        <v>9.3255657325259755E-2</v>
      </c>
      <c r="AQ64" s="71">
        <f t="shared" ref="AQ64" si="147">AP64/AO64</f>
        <v>3.7042368008297841E-3</v>
      </c>
    </row>
    <row r="65" spans="1:43">
      <c r="A65">
        <v>6</v>
      </c>
      <c r="B65" t="s">
        <v>30</v>
      </c>
      <c r="C65" t="s">
        <v>24</v>
      </c>
      <c r="D65" s="18">
        <v>23.516794145799999</v>
      </c>
      <c r="E65" s="71"/>
      <c r="F65" s="71"/>
      <c r="G65" s="71"/>
      <c r="M65" s="21">
        <v>6</v>
      </c>
      <c r="N65" s="21" t="s">
        <v>30</v>
      </c>
      <c r="O65" s="21" t="s">
        <v>24</v>
      </c>
      <c r="P65" s="18">
        <v>23.29</v>
      </c>
      <c r="Q65" s="80"/>
      <c r="R65" s="81"/>
      <c r="S65" s="81"/>
      <c r="T65" s="21"/>
      <c r="U65" s="21"/>
      <c r="V65" s="21"/>
      <c r="Y65">
        <v>6</v>
      </c>
      <c r="Z65" t="s">
        <v>30</v>
      </c>
      <c r="AA65" t="s">
        <v>24</v>
      </c>
      <c r="AB65" s="18">
        <v>25.0522591246547</v>
      </c>
      <c r="AC65" s="71"/>
      <c r="AD65" s="71"/>
      <c r="AE65" s="71"/>
      <c r="AK65">
        <v>6</v>
      </c>
      <c r="AL65" t="s">
        <v>30</v>
      </c>
      <c r="AM65" t="s">
        <v>24</v>
      </c>
      <c r="AN65" s="18">
        <v>25.145047838119101</v>
      </c>
      <c r="AO65" s="71"/>
      <c r="AP65" s="71"/>
      <c r="AQ65" s="71"/>
    </row>
    <row r="66" spans="1:43">
      <c r="A66">
        <v>6</v>
      </c>
      <c r="B66" t="s">
        <v>30</v>
      </c>
      <c r="C66" t="s">
        <v>24</v>
      </c>
      <c r="D66" s="18">
        <v>23.653601075840101</v>
      </c>
      <c r="E66" s="71"/>
      <c r="F66" s="71"/>
      <c r="G66" s="71"/>
      <c r="M66" s="21">
        <v>6</v>
      </c>
      <c r="N66" s="21" t="s">
        <v>30</v>
      </c>
      <c r="O66" s="21" t="s">
        <v>24</v>
      </c>
      <c r="P66" s="18">
        <v>23.08</v>
      </c>
      <c r="Q66" s="80"/>
      <c r="R66" s="81"/>
      <c r="S66" s="81"/>
      <c r="T66" s="21"/>
      <c r="U66" s="21"/>
      <c r="V66" s="21"/>
      <c r="Y66">
        <v>6</v>
      </c>
      <c r="Z66" t="s">
        <v>30</v>
      </c>
      <c r="AA66" t="s">
        <v>24</v>
      </c>
      <c r="AB66" s="18">
        <v>25.099999277742999</v>
      </c>
      <c r="AC66" s="71"/>
      <c r="AD66" s="71"/>
      <c r="AE66" s="71"/>
      <c r="AK66">
        <v>6</v>
      </c>
      <c r="AL66" t="s">
        <v>30</v>
      </c>
      <c r="AM66" t="s">
        <v>24</v>
      </c>
      <c r="AN66" s="18">
        <v>25.013164422761701</v>
      </c>
      <c r="AO66" s="71"/>
      <c r="AP66" s="71"/>
      <c r="AQ66" s="71"/>
    </row>
    <row r="67" spans="1:43">
      <c r="A67">
        <v>6</v>
      </c>
      <c r="B67" t="s">
        <v>23</v>
      </c>
      <c r="C67" t="s">
        <v>24</v>
      </c>
      <c r="D67" s="18">
        <v>18.302256672654998</v>
      </c>
      <c r="E67" s="70">
        <f t="shared" ref="E67" si="148">AVERAGE(D67:D69)</f>
        <v>18.045783610669766</v>
      </c>
      <c r="F67" s="71">
        <f>STDEV(D67:D69)</f>
        <v>0.26102011428410804</v>
      </c>
      <c r="G67" s="71">
        <f>F67/E67</f>
        <v>1.4464326953902798E-2</v>
      </c>
      <c r="M67" s="21">
        <v>6</v>
      </c>
      <c r="N67" s="21" t="s">
        <v>23</v>
      </c>
      <c r="O67" s="21" t="s">
        <v>24</v>
      </c>
      <c r="P67" s="18">
        <v>17.559999999999999</v>
      </c>
      <c r="Q67" s="80">
        <v>17.53</v>
      </c>
      <c r="R67" s="81">
        <v>2.1989069999999999E-2</v>
      </c>
      <c r="S67" s="81">
        <v>1.25427E-3</v>
      </c>
      <c r="T67" s="21"/>
      <c r="U67" s="21"/>
      <c r="V67" s="21"/>
      <c r="Y67">
        <v>6</v>
      </c>
      <c r="Z67" t="s">
        <v>23</v>
      </c>
      <c r="AA67" t="s">
        <v>24</v>
      </c>
      <c r="AB67" s="18">
        <v>20.083705470557099</v>
      </c>
      <c r="AC67" s="70">
        <f t="shared" ref="AC67" si="149">AVERAGE(AB67:AB69)</f>
        <v>20.174393348850401</v>
      </c>
      <c r="AD67" s="71">
        <f>STDEV(AB67:AB69)</f>
        <v>8.3013763056192028E-2</v>
      </c>
      <c r="AE67" s="71">
        <f>AD67/AC67</f>
        <v>4.1148083920413102E-3</v>
      </c>
      <c r="AK67">
        <v>6</v>
      </c>
      <c r="AL67" t="s">
        <v>23</v>
      </c>
      <c r="AM67" t="s">
        <v>24</v>
      </c>
      <c r="AN67" s="18">
        <v>19.988181545193999</v>
      </c>
      <c r="AO67" s="70">
        <f t="shared" ref="AO67" si="150">AVERAGE(AN67:AN69)</f>
        <v>20.126053986782029</v>
      </c>
      <c r="AP67" s="71">
        <f>STDEV(AN67:AN69)</f>
        <v>0.11945179505073721</v>
      </c>
      <c r="AQ67" s="71">
        <f>AP67/AO67</f>
        <v>5.9351820843364664E-3</v>
      </c>
    </row>
    <row r="68" spans="1:43">
      <c r="A68">
        <v>6</v>
      </c>
      <c r="B68" t="s">
        <v>23</v>
      </c>
      <c r="C68" t="s">
        <v>24</v>
      </c>
      <c r="D68" s="18">
        <v>17.7804424611633</v>
      </c>
      <c r="E68" s="71"/>
      <c r="F68" s="71"/>
      <c r="G68" s="71"/>
      <c r="M68" s="21">
        <v>6</v>
      </c>
      <c r="N68" s="21" t="s">
        <v>23</v>
      </c>
      <c r="O68" s="21" t="s">
        <v>24</v>
      </c>
      <c r="P68" s="18">
        <v>17.510000000000002</v>
      </c>
      <c r="Q68" s="80"/>
      <c r="R68" s="81"/>
      <c r="S68" s="81"/>
      <c r="T68" s="21"/>
      <c r="U68" s="21"/>
      <c r="V68" s="21"/>
      <c r="Y68">
        <v>6</v>
      </c>
      <c r="Z68" t="s">
        <v>23</v>
      </c>
      <c r="AA68" t="s">
        <v>24</v>
      </c>
      <c r="AB68" s="18">
        <v>20.246627182097701</v>
      </c>
      <c r="AC68" s="71"/>
      <c r="AD68" s="71"/>
      <c r="AE68" s="71"/>
      <c r="AK68">
        <v>6</v>
      </c>
      <c r="AL68" t="s">
        <v>23</v>
      </c>
      <c r="AM68" t="s">
        <v>24</v>
      </c>
      <c r="AN68" s="18">
        <v>20.191508293051101</v>
      </c>
      <c r="AO68" s="71"/>
      <c r="AP68" s="71"/>
      <c r="AQ68" s="71"/>
    </row>
    <row r="69" spans="1:43">
      <c r="A69">
        <v>6</v>
      </c>
      <c r="B69" t="s">
        <v>23</v>
      </c>
      <c r="C69" t="s">
        <v>24</v>
      </c>
      <c r="D69" s="18">
        <v>18.054651698191002</v>
      </c>
      <c r="E69" s="71"/>
      <c r="F69" s="71"/>
      <c r="G69" s="71"/>
      <c r="M69" s="21">
        <v>6</v>
      </c>
      <c r="N69" s="21" t="s">
        <v>23</v>
      </c>
      <c r="O69" s="21" t="s">
        <v>24</v>
      </c>
      <c r="P69" s="18">
        <v>17.53</v>
      </c>
      <c r="Q69" s="80"/>
      <c r="R69" s="81"/>
      <c r="S69" s="81"/>
      <c r="T69" s="21"/>
      <c r="U69" s="21"/>
      <c r="V69" s="21"/>
      <c r="Y69">
        <v>6</v>
      </c>
      <c r="Z69" t="s">
        <v>23</v>
      </c>
      <c r="AA69" t="s">
        <v>24</v>
      </c>
      <c r="AB69" s="18">
        <v>20.1928473938964</v>
      </c>
      <c r="AC69" s="71"/>
      <c r="AD69" s="71"/>
      <c r="AE69" s="71"/>
      <c r="AK69">
        <v>6</v>
      </c>
      <c r="AL69" t="s">
        <v>23</v>
      </c>
      <c r="AM69" t="s">
        <v>24</v>
      </c>
      <c r="AN69" s="18">
        <v>20.198472122100998</v>
      </c>
      <c r="AO69" s="71"/>
      <c r="AP69" s="71"/>
      <c r="AQ69" s="71"/>
    </row>
    <row r="70" spans="1:43">
      <c r="A70">
        <v>6</v>
      </c>
      <c r="B70" t="s">
        <v>39</v>
      </c>
      <c r="C70" t="s">
        <v>24</v>
      </c>
      <c r="D70" s="18">
        <v>20.381209332503602</v>
      </c>
      <c r="E70" s="70">
        <f t="shared" ref="E70" si="151">AVERAGE(D70:D72)</f>
        <v>20.348587036661204</v>
      </c>
      <c r="F70" s="71">
        <f t="shared" ref="F70" si="152">STDEV(D71:D72)</f>
        <v>0.15161168957071175</v>
      </c>
      <c r="G70" s="71">
        <f t="shared" ref="G70" si="153">F70/E70</f>
        <v>7.4507232024296956E-3</v>
      </c>
      <c r="M70" s="21">
        <v>6</v>
      </c>
      <c r="N70" s="21" t="s">
        <v>39</v>
      </c>
      <c r="O70" s="21" t="s">
        <v>24</v>
      </c>
      <c r="P70" s="18">
        <v>20.100000000000001</v>
      </c>
      <c r="Q70" s="80">
        <v>20.13</v>
      </c>
      <c r="R70" s="81">
        <v>6.2679960000000007E-2</v>
      </c>
      <c r="S70" s="81">
        <v>3.1129999999999999E-3</v>
      </c>
      <c r="T70" s="21"/>
      <c r="U70" s="21"/>
      <c r="V70" s="21"/>
      <c r="Y70">
        <v>6</v>
      </c>
      <c r="Z70" t="s">
        <v>39</v>
      </c>
      <c r="AA70" t="s">
        <v>24</v>
      </c>
      <c r="AB70" s="18">
        <v>22.054470115680701</v>
      </c>
      <c r="AC70" s="70">
        <f t="shared" ref="AC70" si="154">AVERAGE(AB70:AB72)</f>
        <v>22.104062806778938</v>
      </c>
      <c r="AD70" s="71">
        <f t="shared" ref="AD70" si="155">STDEV(AB71:AB72)</f>
        <v>5.4975332415591598E-2</v>
      </c>
      <c r="AE70" s="71">
        <f t="shared" ref="AE70" si="156">AD70/AC70</f>
        <v>2.487114377847841E-3</v>
      </c>
      <c r="AK70">
        <v>6</v>
      </c>
      <c r="AL70" t="s">
        <v>39</v>
      </c>
      <c r="AM70" t="s">
        <v>24</v>
      </c>
      <c r="AN70" s="18">
        <v>22.056798572067802</v>
      </c>
      <c r="AO70" s="70">
        <f t="shared" ref="AO70" si="157">AVERAGE(AN70:AN72)</f>
        <v>22.090629144256905</v>
      </c>
      <c r="AP70" s="71">
        <f t="shared" ref="AP70" si="158">STDEV(AN71:AN72)</f>
        <v>8.2981304363520123E-2</v>
      </c>
      <c r="AQ70" s="71">
        <f t="shared" ref="AQ70" si="159">AP70/AO70</f>
        <v>3.7564029445079656E-3</v>
      </c>
    </row>
    <row r="71" spans="1:43">
      <c r="A71">
        <v>6</v>
      </c>
      <c r="B71" t="s">
        <v>39</v>
      </c>
      <c r="C71" t="s">
        <v>24</v>
      </c>
      <c r="D71" s="18">
        <v>20.225070234937402</v>
      </c>
      <c r="E71" s="71"/>
      <c r="F71" s="71"/>
      <c r="G71" s="71"/>
      <c r="M71" s="21">
        <v>6</v>
      </c>
      <c r="N71" s="21" t="s">
        <v>39</v>
      </c>
      <c r="O71" s="21" t="s">
        <v>24</v>
      </c>
      <c r="P71" s="18">
        <v>20.11</v>
      </c>
      <c r="Q71" s="80"/>
      <c r="R71" s="81"/>
      <c r="S71" s="81"/>
      <c r="T71" s="21"/>
      <c r="U71" s="21"/>
      <c r="V71" s="21"/>
      <c r="Y71">
        <v>6</v>
      </c>
      <c r="Z71" t="s">
        <v>39</v>
      </c>
      <c r="AA71" t="s">
        <v>24</v>
      </c>
      <c r="AB71" s="18">
        <v>22.089985721979001</v>
      </c>
      <c r="AC71" s="71"/>
      <c r="AD71" s="71"/>
      <c r="AE71" s="71"/>
      <c r="AK71">
        <v>6</v>
      </c>
      <c r="AL71" t="s">
        <v>39</v>
      </c>
      <c r="AM71" t="s">
        <v>24</v>
      </c>
      <c r="AN71" s="18">
        <v>22.048867787324301</v>
      </c>
      <c r="AO71" s="71"/>
      <c r="AP71" s="71"/>
      <c r="AQ71" s="71"/>
    </row>
    <row r="72" spans="1:43">
      <c r="A72">
        <v>6</v>
      </c>
      <c r="B72" t="s">
        <v>39</v>
      </c>
      <c r="C72" t="s">
        <v>24</v>
      </c>
      <c r="D72" s="18">
        <v>20.439481542542602</v>
      </c>
      <c r="E72" s="71"/>
      <c r="F72" s="71"/>
      <c r="G72" s="71"/>
      <c r="M72" s="21">
        <v>6</v>
      </c>
      <c r="N72" s="21" t="s">
        <v>39</v>
      </c>
      <c r="O72" s="21" t="s">
        <v>24</v>
      </c>
      <c r="P72" s="18">
        <v>20.190000000000001</v>
      </c>
      <c r="Q72" s="80"/>
      <c r="R72" s="81"/>
      <c r="S72" s="81"/>
      <c r="T72" s="21"/>
      <c r="U72" s="21"/>
      <c r="V72" s="21"/>
      <c r="Y72">
        <v>6</v>
      </c>
      <c r="Z72" t="s">
        <v>39</v>
      </c>
      <c r="AA72" t="s">
        <v>24</v>
      </c>
      <c r="AB72" s="18">
        <v>22.1677325826771</v>
      </c>
      <c r="AC72" s="71"/>
      <c r="AD72" s="71"/>
      <c r="AE72" s="71"/>
      <c r="AK72">
        <v>6</v>
      </c>
      <c r="AL72" t="s">
        <v>39</v>
      </c>
      <c r="AM72" t="s">
        <v>24</v>
      </c>
      <c r="AN72" s="18">
        <v>22.166221073378601</v>
      </c>
      <c r="AO72" s="71"/>
      <c r="AP72" s="71"/>
      <c r="AQ72" s="71"/>
    </row>
    <row r="73" spans="1:43">
      <c r="A73">
        <v>6</v>
      </c>
      <c r="B73" t="s">
        <v>23</v>
      </c>
      <c r="C73" t="s">
        <v>34</v>
      </c>
      <c r="D73" s="18">
        <v>18.323189692818801</v>
      </c>
      <c r="E73" s="70">
        <f>AVERAGE(D73:D75)</f>
        <v>17.8553626970793</v>
      </c>
      <c r="F73" s="71">
        <f t="shared" ref="F73" si="160">STDEV(D74:D75)</f>
        <v>5.7695769402786711E-3</v>
      </c>
      <c r="G73" s="71">
        <f t="shared" ref="G73" si="161">F73/E73</f>
        <v>3.2312852100296077E-4</v>
      </c>
      <c r="M73" s="21">
        <v>6</v>
      </c>
      <c r="N73" s="21" t="s">
        <v>23</v>
      </c>
      <c r="O73" s="21" t="s">
        <v>34</v>
      </c>
      <c r="P73" s="18">
        <v>17.52</v>
      </c>
      <c r="Q73" s="80">
        <v>17.54</v>
      </c>
      <c r="R73" s="81">
        <v>1.8020000000000001E-2</v>
      </c>
      <c r="S73" s="81">
        <v>1.02714E-3</v>
      </c>
      <c r="T73" s="21"/>
      <c r="U73" s="21"/>
      <c r="V73" s="21"/>
      <c r="Y73">
        <v>6</v>
      </c>
      <c r="Z73" t="s">
        <v>23</v>
      </c>
      <c r="AA73" t="s">
        <v>34</v>
      </c>
      <c r="AB73" s="18">
        <v>19.5840023844295</v>
      </c>
      <c r="AC73" s="70">
        <f>AVERAGE(AB73:AB75)</f>
        <v>19.677400697168668</v>
      </c>
      <c r="AD73" s="71">
        <f t="shared" ref="AD73" si="162">STDEV(AB74:AB75)</f>
        <v>1.3766091626238916E-2</v>
      </c>
      <c r="AE73" s="71">
        <f t="shared" ref="AE73" si="163">AD73/AC73</f>
        <v>6.9958892630669889E-4</v>
      </c>
      <c r="AK73">
        <v>6</v>
      </c>
      <c r="AL73" t="s">
        <v>23</v>
      </c>
      <c r="AM73" t="s">
        <v>34</v>
      </c>
      <c r="AN73" s="18">
        <v>20.237218924972002</v>
      </c>
      <c r="AO73" s="70">
        <f>AVERAGE(AN73:AN75)</f>
        <v>20.421947131625998</v>
      </c>
      <c r="AP73" s="71">
        <f t="shared" ref="AP73" si="164">STDEV(AN74:AN75)</f>
        <v>1.5273396145879732E-2</v>
      </c>
      <c r="AQ73" s="71">
        <f t="shared" ref="AQ73" si="165">AP73/AO73</f>
        <v>7.4789127831140668E-4</v>
      </c>
    </row>
    <row r="74" spans="1:43">
      <c r="A74">
        <v>6</v>
      </c>
      <c r="B74" t="s">
        <v>23</v>
      </c>
      <c r="C74" t="s">
        <v>34</v>
      </c>
      <c r="D74" s="18">
        <v>17.625528906188599</v>
      </c>
      <c r="E74" s="71"/>
      <c r="F74" s="71"/>
      <c r="G74" s="71"/>
      <c r="M74" s="21">
        <v>6</v>
      </c>
      <c r="N74" s="21" t="s">
        <v>23</v>
      </c>
      <c r="O74" s="21" t="s">
        <v>34</v>
      </c>
      <c r="P74" s="18">
        <v>17.54</v>
      </c>
      <c r="Q74" s="80"/>
      <c r="R74" s="81"/>
      <c r="S74" s="81"/>
      <c r="T74" s="21"/>
      <c r="U74" s="21"/>
      <c r="V74" s="21"/>
      <c r="Y74">
        <v>6</v>
      </c>
      <c r="Z74" t="s">
        <v>23</v>
      </c>
      <c r="AA74" t="s">
        <v>34</v>
      </c>
      <c r="AB74" s="18">
        <v>19.714365756798902</v>
      </c>
      <c r="AC74" s="71"/>
      <c r="AD74" s="71"/>
      <c r="AE74" s="71"/>
      <c r="AK74">
        <v>6</v>
      </c>
      <c r="AL74" t="s">
        <v>23</v>
      </c>
      <c r="AM74" t="s">
        <v>34</v>
      </c>
      <c r="AN74" s="18">
        <v>20.525111156939499</v>
      </c>
      <c r="AO74" s="71"/>
      <c r="AP74" s="71"/>
      <c r="AQ74" s="71"/>
    </row>
    <row r="75" spans="1:43">
      <c r="A75">
        <v>6</v>
      </c>
      <c r="B75" t="s">
        <v>23</v>
      </c>
      <c r="C75" t="s">
        <v>34</v>
      </c>
      <c r="D75" s="18">
        <v>17.617369492230502</v>
      </c>
      <c r="E75" s="71"/>
      <c r="F75" s="71"/>
      <c r="G75" s="71"/>
      <c r="M75" s="21">
        <v>6</v>
      </c>
      <c r="N75" s="21" t="s">
        <v>23</v>
      </c>
      <c r="O75" s="21" t="s">
        <v>34</v>
      </c>
      <c r="P75" s="18">
        <v>17.57</v>
      </c>
      <c r="Q75" s="80"/>
      <c r="R75" s="81"/>
      <c r="S75" s="81"/>
      <c r="T75" s="21"/>
      <c r="U75" s="21"/>
      <c r="V75" s="21"/>
      <c r="Y75">
        <v>6</v>
      </c>
      <c r="Z75" t="s">
        <v>23</v>
      </c>
      <c r="AA75" t="s">
        <v>34</v>
      </c>
      <c r="AB75" s="18">
        <v>19.733833950277599</v>
      </c>
      <c r="AC75" s="71"/>
      <c r="AD75" s="71"/>
      <c r="AE75" s="71"/>
      <c r="AK75">
        <v>6</v>
      </c>
      <c r="AL75" t="s">
        <v>23</v>
      </c>
      <c r="AM75" t="s">
        <v>34</v>
      </c>
      <c r="AN75" s="18">
        <v>20.503511312966499</v>
      </c>
      <c r="AO75" s="71"/>
      <c r="AP75" s="71"/>
      <c r="AQ75" s="71"/>
    </row>
    <row r="76" spans="1:43">
      <c r="A76">
        <v>6</v>
      </c>
      <c r="B76" t="s">
        <v>39</v>
      </c>
      <c r="C76" t="s">
        <v>34</v>
      </c>
      <c r="D76" s="18">
        <v>21.6207436261022</v>
      </c>
      <c r="E76" s="70">
        <f>AVERAGE(D76:D78)</f>
        <v>21.693381112995436</v>
      </c>
      <c r="F76" s="71">
        <f t="shared" ref="F76" si="166">STDEV(D77:D78)</f>
        <v>4.7586409962559396E-2</v>
      </c>
      <c r="G76" s="71">
        <f t="shared" ref="G76" si="167">F76/E76</f>
        <v>2.193591202528255E-3</v>
      </c>
      <c r="M76" s="21">
        <v>6</v>
      </c>
      <c r="N76" s="21" t="s">
        <v>39</v>
      </c>
      <c r="O76" s="21" t="s">
        <v>34</v>
      </c>
      <c r="P76" s="18">
        <v>21.27</v>
      </c>
      <c r="Q76" s="80">
        <v>21.33</v>
      </c>
      <c r="R76" s="81">
        <v>2.7756500000000002E-3</v>
      </c>
      <c r="S76" s="81">
        <v>1.3014E-4</v>
      </c>
      <c r="T76" s="21"/>
      <c r="U76" s="21"/>
      <c r="V76" s="21"/>
      <c r="Y76">
        <v>6</v>
      </c>
      <c r="Z76" t="s">
        <v>39</v>
      </c>
      <c r="AA76" t="s">
        <v>34</v>
      </c>
      <c r="AB76" s="18">
        <v>22.541522669296899</v>
      </c>
      <c r="AC76" s="70">
        <f>AVERAGE(AB76:AB78)</f>
        <v>22.482026761792799</v>
      </c>
      <c r="AD76" s="71">
        <f t="shared" ref="AD76" si="168">STDEV(AB77:AB78)</f>
        <v>0.21489994391888292</v>
      </c>
      <c r="AE76" s="71">
        <f t="shared" ref="AE76" si="169">AD76/AC76</f>
        <v>9.5587442447179986E-3</v>
      </c>
      <c r="AK76">
        <v>6</v>
      </c>
      <c r="AL76" t="s">
        <v>39</v>
      </c>
      <c r="AM76" t="s">
        <v>34</v>
      </c>
      <c r="AN76" s="18">
        <v>23.8878499025457</v>
      </c>
      <c r="AO76" s="70">
        <f>AVERAGE(AN76:AN78)</f>
        <v>23.641468342364234</v>
      </c>
      <c r="AP76" s="71">
        <f t="shared" ref="AP76" si="170">STDEV(AN77:AN78)</f>
        <v>1.903541086315616E-3</v>
      </c>
      <c r="AQ76" s="71">
        <f t="shared" ref="AQ76" si="171">AP76/AO76</f>
        <v>8.0517041443850306E-5</v>
      </c>
    </row>
    <row r="77" spans="1:43">
      <c r="A77">
        <v>6</v>
      </c>
      <c r="B77" t="s">
        <v>39</v>
      </c>
      <c r="C77" t="s">
        <v>34</v>
      </c>
      <c r="D77" s="18">
        <v>21.696051183265201</v>
      </c>
      <c r="E77" s="71"/>
      <c r="F77" s="71"/>
      <c r="G77" s="71"/>
      <c r="M77" s="21">
        <v>6</v>
      </c>
      <c r="N77" s="21" t="s">
        <v>39</v>
      </c>
      <c r="O77" s="21" t="s">
        <v>34</v>
      </c>
      <c r="P77" s="18">
        <v>21.35</v>
      </c>
      <c r="Q77" s="80"/>
      <c r="R77" s="81"/>
      <c r="S77" s="81"/>
      <c r="T77" s="21"/>
      <c r="U77" s="21"/>
      <c r="V77" s="21"/>
      <c r="Y77">
        <v>6</v>
      </c>
      <c r="Z77" t="s">
        <v>39</v>
      </c>
      <c r="AA77" t="s">
        <v>34</v>
      </c>
      <c r="AB77" s="18">
        <v>22.604236015662401</v>
      </c>
      <c r="AC77" s="71"/>
      <c r="AD77" s="71"/>
      <c r="AE77" s="71"/>
      <c r="AK77">
        <v>6</v>
      </c>
      <c r="AL77" t="s">
        <v>39</v>
      </c>
      <c r="AM77" t="s">
        <v>34</v>
      </c>
      <c r="AN77" s="18">
        <v>23.519623569083901</v>
      </c>
      <c r="AO77" s="71"/>
      <c r="AP77" s="71"/>
      <c r="AQ77" s="71"/>
    </row>
    <row r="78" spans="1:43">
      <c r="A78">
        <v>6</v>
      </c>
      <c r="B78" t="s">
        <v>39</v>
      </c>
      <c r="C78" t="s">
        <v>34</v>
      </c>
      <c r="D78" s="18">
        <v>21.763348529618899</v>
      </c>
      <c r="E78" s="71"/>
      <c r="F78" s="71"/>
      <c r="G78" s="71"/>
      <c r="M78" s="21">
        <v>6</v>
      </c>
      <c r="N78" s="21" t="s">
        <v>39</v>
      </c>
      <c r="O78" s="21" t="s">
        <v>34</v>
      </c>
      <c r="P78" s="18">
        <v>21.36</v>
      </c>
      <c r="Q78" s="80"/>
      <c r="R78" s="81"/>
      <c r="S78" s="81"/>
      <c r="T78" s="21"/>
      <c r="U78" s="21"/>
      <c r="V78" s="21"/>
      <c r="Y78">
        <v>6</v>
      </c>
      <c r="Z78" t="s">
        <v>39</v>
      </c>
      <c r="AA78" t="s">
        <v>34</v>
      </c>
      <c r="AB78" s="18">
        <v>22.3003216004191</v>
      </c>
      <c r="AC78" s="71"/>
      <c r="AD78" s="71"/>
      <c r="AE78" s="71"/>
      <c r="AK78">
        <v>6</v>
      </c>
      <c r="AL78" t="s">
        <v>39</v>
      </c>
      <c r="AM78" t="s">
        <v>34</v>
      </c>
      <c r="AN78" s="18">
        <v>23.516931555463099</v>
      </c>
      <c r="AO78" s="71"/>
      <c r="AP78" s="71"/>
      <c r="AQ78" s="71"/>
    </row>
    <row r="79" spans="1:43">
      <c r="M79" s="21"/>
      <c r="N79" s="21"/>
      <c r="O79" s="21"/>
      <c r="P79" s="21"/>
      <c r="Q79" s="21"/>
      <c r="R79" s="21"/>
      <c r="S79" s="21"/>
      <c r="T79" s="21"/>
      <c r="U79" s="21"/>
      <c r="V79" s="21"/>
      <c r="AN79" s="18"/>
    </row>
    <row r="80" spans="1:43"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3:22"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3:22"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3:22"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3:22"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3:22"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3:22"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3:22"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3:22"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3:22"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3:22"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3:22"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3:22"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3:22"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3:22"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3:22"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3:22"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3:22"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3:22"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3:22"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3:22"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3:22"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</sheetData>
  <mergeCells count="312">
    <mergeCell ref="AO76:AO78"/>
    <mergeCell ref="AP76:AP78"/>
    <mergeCell ref="AQ76:AQ78"/>
    <mergeCell ref="AO70:AO72"/>
    <mergeCell ref="AP70:AP72"/>
    <mergeCell ref="AQ70:AQ72"/>
    <mergeCell ref="AO73:AO75"/>
    <mergeCell ref="AP73:AP75"/>
    <mergeCell ref="AQ73:AQ75"/>
    <mergeCell ref="AO64:AO66"/>
    <mergeCell ref="AP64:AP66"/>
    <mergeCell ref="AQ64:AQ66"/>
    <mergeCell ref="AO67:AO69"/>
    <mergeCell ref="AP67:AP69"/>
    <mergeCell ref="AQ67:AQ69"/>
    <mergeCell ref="AO58:AO60"/>
    <mergeCell ref="AP58:AP60"/>
    <mergeCell ref="AQ58:AQ60"/>
    <mergeCell ref="AO61:AO63"/>
    <mergeCell ref="AP61:AP63"/>
    <mergeCell ref="AQ61:AQ63"/>
    <mergeCell ref="AO52:AO54"/>
    <mergeCell ref="AP52:AP54"/>
    <mergeCell ref="AQ52:AQ54"/>
    <mergeCell ref="AO55:AO57"/>
    <mergeCell ref="AP55:AP57"/>
    <mergeCell ref="AQ55:AQ57"/>
    <mergeCell ref="AO46:AO48"/>
    <mergeCell ref="AP46:AP48"/>
    <mergeCell ref="AQ46:AQ48"/>
    <mergeCell ref="AO49:AO51"/>
    <mergeCell ref="AP49:AP51"/>
    <mergeCell ref="AQ49:AQ51"/>
    <mergeCell ref="AO40:AO42"/>
    <mergeCell ref="AP40:AP42"/>
    <mergeCell ref="AQ40:AQ42"/>
    <mergeCell ref="AO43:AO45"/>
    <mergeCell ref="AP43:AP45"/>
    <mergeCell ref="AQ43:AQ45"/>
    <mergeCell ref="AO34:AO36"/>
    <mergeCell ref="AP34:AP36"/>
    <mergeCell ref="AQ34:AQ36"/>
    <mergeCell ref="AO37:AO39"/>
    <mergeCell ref="AP37:AP39"/>
    <mergeCell ref="AQ37:AQ39"/>
    <mergeCell ref="AO28:AO30"/>
    <mergeCell ref="AP28:AP30"/>
    <mergeCell ref="AQ28:AQ30"/>
    <mergeCell ref="AO31:AO33"/>
    <mergeCell ref="AP31:AP33"/>
    <mergeCell ref="AQ31:AQ33"/>
    <mergeCell ref="AO22:AO24"/>
    <mergeCell ref="AP22:AP24"/>
    <mergeCell ref="AQ22:AQ24"/>
    <mergeCell ref="AS23:AT23"/>
    <mergeCell ref="AO25:AO27"/>
    <mergeCell ref="AP25:AP27"/>
    <mergeCell ref="AQ25:AQ27"/>
    <mergeCell ref="AO16:AO18"/>
    <mergeCell ref="AP16:AP18"/>
    <mergeCell ref="AQ16:AQ18"/>
    <mergeCell ref="AO19:AO21"/>
    <mergeCell ref="AP19:AP21"/>
    <mergeCell ref="AQ19:AQ21"/>
    <mergeCell ref="AS8:AT8"/>
    <mergeCell ref="AO10:AO12"/>
    <mergeCell ref="AP10:AP12"/>
    <mergeCell ref="AQ10:AQ12"/>
    <mergeCell ref="AO13:AO15"/>
    <mergeCell ref="AP13:AP15"/>
    <mergeCell ref="AQ13:AQ15"/>
    <mergeCell ref="AC76:AC78"/>
    <mergeCell ref="AD76:AD78"/>
    <mergeCell ref="AE76:AE78"/>
    <mergeCell ref="AC73:AC75"/>
    <mergeCell ref="AD73:AD75"/>
    <mergeCell ref="AE73:AE75"/>
    <mergeCell ref="AE52:AE54"/>
    <mergeCell ref="AC55:AC57"/>
    <mergeCell ref="AD55:AD57"/>
    <mergeCell ref="AE55:AE57"/>
    <mergeCell ref="AC46:AC48"/>
    <mergeCell ref="AD46:AD48"/>
    <mergeCell ref="AE46:AE48"/>
    <mergeCell ref="AC49:AC51"/>
    <mergeCell ref="AD49:AD51"/>
    <mergeCell ref="AE49:AE51"/>
    <mergeCell ref="AC40:AC42"/>
    <mergeCell ref="AS3:AT3"/>
    <mergeCell ref="AO4:AO6"/>
    <mergeCell ref="AP4:AP6"/>
    <mergeCell ref="AQ4:AQ6"/>
    <mergeCell ref="AO7:AO9"/>
    <mergeCell ref="AP7:AP9"/>
    <mergeCell ref="AQ7:AQ9"/>
    <mergeCell ref="AC70:AC72"/>
    <mergeCell ref="AD70:AD72"/>
    <mergeCell ref="AE70:AE72"/>
    <mergeCell ref="AC64:AC66"/>
    <mergeCell ref="AD64:AD66"/>
    <mergeCell ref="AE64:AE66"/>
    <mergeCell ref="AC67:AC69"/>
    <mergeCell ref="AD67:AD69"/>
    <mergeCell ref="AE67:AE69"/>
    <mergeCell ref="AC58:AC60"/>
    <mergeCell ref="AD58:AD60"/>
    <mergeCell ref="AE58:AE60"/>
    <mergeCell ref="AC61:AC63"/>
    <mergeCell ref="AD61:AD63"/>
    <mergeCell ref="AE61:AE63"/>
    <mergeCell ref="AC52:AC54"/>
    <mergeCell ref="AD52:AD54"/>
    <mergeCell ref="AD40:AD42"/>
    <mergeCell ref="AE40:AE42"/>
    <mergeCell ref="AC43:AC45"/>
    <mergeCell ref="AD43:AD45"/>
    <mergeCell ref="AE43:AE45"/>
    <mergeCell ref="AC34:AC36"/>
    <mergeCell ref="AD34:AD36"/>
    <mergeCell ref="AE34:AE36"/>
    <mergeCell ref="AC37:AC39"/>
    <mergeCell ref="AD37:AD39"/>
    <mergeCell ref="AE37:AE39"/>
    <mergeCell ref="AC28:AC30"/>
    <mergeCell ref="AD28:AD30"/>
    <mergeCell ref="AE28:AE30"/>
    <mergeCell ref="AC31:AC33"/>
    <mergeCell ref="AD31:AD33"/>
    <mergeCell ref="AE31:AE33"/>
    <mergeCell ref="AC22:AC24"/>
    <mergeCell ref="AD22:AD24"/>
    <mergeCell ref="AE22:AE24"/>
    <mergeCell ref="AG23:AH23"/>
    <mergeCell ref="AC25:AC27"/>
    <mergeCell ref="AD25:AD27"/>
    <mergeCell ref="AE25:AE27"/>
    <mergeCell ref="AC16:AC18"/>
    <mergeCell ref="AD16:AD18"/>
    <mergeCell ref="AE16:AE18"/>
    <mergeCell ref="AC19:AC21"/>
    <mergeCell ref="AD19:AD21"/>
    <mergeCell ref="AE19:AE21"/>
    <mergeCell ref="AG8:AH8"/>
    <mergeCell ref="AC10:AC12"/>
    <mergeCell ref="AD10:AD12"/>
    <mergeCell ref="AE10:AE12"/>
    <mergeCell ref="AC13:AC15"/>
    <mergeCell ref="AD13:AD15"/>
    <mergeCell ref="AE13:AE15"/>
    <mergeCell ref="Q76:Q78"/>
    <mergeCell ref="R76:R78"/>
    <mergeCell ref="S76:S78"/>
    <mergeCell ref="Q73:Q75"/>
    <mergeCell ref="R73:R75"/>
    <mergeCell ref="S73:S75"/>
    <mergeCell ref="S52:S54"/>
    <mergeCell ref="Q55:Q57"/>
    <mergeCell ref="R55:R57"/>
    <mergeCell ref="S55:S57"/>
    <mergeCell ref="Q46:Q48"/>
    <mergeCell ref="R46:R48"/>
    <mergeCell ref="S46:S48"/>
    <mergeCell ref="Q49:Q51"/>
    <mergeCell ref="R49:R51"/>
    <mergeCell ref="S49:S51"/>
    <mergeCell ref="Q40:Q42"/>
    <mergeCell ref="AG3:AH3"/>
    <mergeCell ref="AC4:AC6"/>
    <mergeCell ref="AD4:AD6"/>
    <mergeCell ref="AE4:AE6"/>
    <mergeCell ref="AC7:AC9"/>
    <mergeCell ref="AD7:AD9"/>
    <mergeCell ref="AE7:AE9"/>
    <mergeCell ref="Q70:Q72"/>
    <mergeCell ref="R70:R72"/>
    <mergeCell ref="S70:S72"/>
    <mergeCell ref="Q64:Q66"/>
    <mergeCell ref="R64:R66"/>
    <mergeCell ref="S64:S66"/>
    <mergeCell ref="Q67:Q69"/>
    <mergeCell ref="R67:R69"/>
    <mergeCell ref="S67:S69"/>
    <mergeCell ref="Q58:Q60"/>
    <mergeCell ref="R58:R60"/>
    <mergeCell ref="S58:S60"/>
    <mergeCell ref="Q61:Q63"/>
    <mergeCell ref="R61:R63"/>
    <mergeCell ref="S61:S63"/>
    <mergeCell ref="Q52:Q54"/>
    <mergeCell ref="R52:R54"/>
    <mergeCell ref="R40:R42"/>
    <mergeCell ref="S40:S42"/>
    <mergeCell ref="Q43:Q45"/>
    <mergeCell ref="R43:R45"/>
    <mergeCell ref="S43:S45"/>
    <mergeCell ref="Q34:Q36"/>
    <mergeCell ref="R34:R36"/>
    <mergeCell ref="S34:S36"/>
    <mergeCell ref="Q37:Q39"/>
    <mergeCell ref="R37:R39"/>
    <mergeCell ref="S37:S39"/>
    <mergeCell ref="Q28:Q30"/>
    <mergeCell ref="R28:R30"/>
    <mergeCell ref="S28:S30"/>
    <mergeCell ref="Q31:Q33"/>
    <mergeCell ref="R31:R33"/>
    <mergeCell ref="S31:S33"/>
    <mergeCell ref="Q22:Q24"/>
    <mergeCell ref="R22:R24"/>
    <mergeCell ref="S22:S24"/>
    <mergeCell ref="U23:V23"/>
    <mergeCell ref="Q25:Q27"/>
    <mergeCell ref="R25:R27"/>
    <mergeCell ref="S25:S27"/>
    <mergeCell ref="Q16:Q18"/>
    <mergeCell ref="R16:R18"/>
    <mergeCell ref="S16:S18"/>
    <mergeCell ref="Q19:Q21"/>
    <mergeCell ref="R19:R21"/>
    <mergeCell ref="S19:S21"/>
    <mergeCell ref="U8:V8"/>
    <mergeCell ref="Q10:Q12"/>
    <mergeCell ref="R10:R12"/>
    <mergeCell ref="S10:S12"/>
    <mergeCell ref="Q13:Q15"/>
    <mergeCell ref="R13:R15"/>
    <mergeCell ref="S13:S15"/>
    <mergeCell ref="E76:E78"/>
    <mergeCell ref="F76:F78"/>
    <mergeCell ref="G76:G78"/>
    <mergeCell ref="E73:E75"/>
    <mergeCell ref="F73:F75"/>
    <mergeCell ref="G73:G75"/>
    <mergeCell ref="G52:G54"/>
    <mergeCell ref="E55:E57"/>
    <mergeCell ref="F55:F57"/>
    <mergeCell ref="G55:G57"/>
    <mergeCell ref="E46:E48"/>
    <mergeCell ref="F46:F48"/>
    <mergeCell ref="G46:G48"/>
    <mergeCell ref="E49:E51"/>
    <mergeCell ref="F49:F51"/>
    <mergeCell ref="G49:G51"/>
    <mergeCell ref="E40:E42"/>
    <mergeCell ref="U3:V3"/>
    <mergeCell ref="Q4:Q6"/>
    <mergeCell ref="R4:R6"/>
    <mergeCell ref="S4:S6"/>
    <mergeCell ref="Q7:Q9"/>
    <mergeCell ref="R7:R9"/>
    <mergeCell ref="S7:S9"/>
    <mergeCell ref="E70:E72"/>
    <mergeCell ref="F70:F72"/>
    <mergeCell ref="G70:G72"/>
    <mergeCell ref="E64:E66"/>
    <mergeCell ref="F64:F66"/>
    <mergeCell ref="G64:G66"/>
    <mergeCell ref="E67:E69"/>
    <mergeCell ref="F67:F69"/>
    <mergeCell ref="G67:G69"/>
    <mergeCell ref="E58:E60"/>
    <mergeCell ref="F58:F60"/>
    <mergeCell ref="G58:G60"/>
    <mergeCell ref="E61:E63"/>
    <mergeCell ref="F61:F63"/>
    <mergeCell ref="G61:G63"/>
    <mergeCell ref="E52:E54"/>
    <mergeCell ref="F52:F54"/>
    <mergeCell ref="F40:F42"/>
    <mergeCell ref="G40:G42"/>
    <mergeCell ref="E43:E45"/>
    <mergeCell ref="F43:F45"/>
    <mergeCell ref="G43:G45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I23:J23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E10:E12"/>
    <mergeCell ref="F10:F12"/>
    <mergeCell ref="G10:G12"/>
    <mergeCell ref="E13:E15"/>
    <mergeCell ref="F13:F15"/>
    <mergeCell ref="G13:G15"/>
    <mergeCell ref="I3:J3"/>
    <mergeCell ref="E4:E6"/>
    <mergeCell ref="F4:F6"/>
    <mergeCell ref="G4:G6"/>
    <mergeCell ref="E7:E9"/>
    <mergeCell ref="F7:F9"/>
    <mergeCell ref="G7:G9"/>
    <mergeCell ref="I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</vt:lpstr>
      <vt:lpstr>WT 1.3 kb &amp; 2.5 kb</vt:lpstr>
      <vt:lpstr>WT 640bp</vt:lpstr>
      <vt:lpstr>exo1 sgs1 1.3 kb &amp; 2.5 kb</vt:lpstr>
      <vt:lpstr>exo1 sgs1 640bp</vt:lpstr>
      <vt:lpstr>rad24 1.3 kb &amp; 2.5 kb</vt:lpstr>
      <vt:lpstr>rad24 640bp</vt:lpstr>
      <vt:lpstr>rad24 exo1 sgs1 1.3 kb &amp; 2.5 kb</vt:lpstr>
      <vt:lpstr>rad24 exo1 sgs1 640bp</vt:lpstr>
      <vt:lpstr>rad9 640 bp</vt:lpstr>
      <vt:lpstr>rad9 exo1 sgs1 640 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2021-12-29T21:09:00Z</dcterms:created>
  <dcterms:modified xsi:type="dcterms:W3CDTF">2023-06-12T02:30:08Z</dcterms:modified>
</cp:coreProperties>
</file>